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N:\LEGISLATIVE POLICY COMMITTEE\2024-2026 LPC\MEETING NOTICES &amp; AGENDAS\10-23-24 Meeting\"/>
    </mc:Choice>
  </mc:AlternateContent>
  <xr:revisionPtr revIDLastSave="0" documentId="8_{5E61FB35-15F4-487A-BCE6-29E8C1E92178}" xr6:coauthVersionLast="47" xr6:coauthVersionMax="47" xr10:uidLastSave="{00000000-0000-0000-0000-000000000000}"/>
  <bookViews>
    <workbookView xWindow="28680" yWindow="-120" windowWidth="29040" windowHeight="15720" activeTab="3" xr2:uid="{AD4086D8-0DA7-4AEE-AF47-1D8F15C89995}"/>
  </bookViews>
  <sheets>
    <sheet name="2021" sheetId="1" r:id="rId1"/>
    <sheet name="2022" sheetId="2" r:id="rId2"/>
    <sheet name="2023" sheetId="3" r:id="rId3"/>
    <sheet name="202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S14" i="4" l="1"/>
  <c r="AV17" i="4"/>
  <c r="AU17" i="4"/>
  <c r="AT17" i="4"/>
  <c r="AS16" i="4"/>
  <c r="AS15" i="4"/>
  <c r="AS13" i="4"/>
  <c r="AS11" i="4"/>
  <c r="AS8" i="4"/>
  <c r="AS7" i="4"/>
  <c r="AS6" i="4"/>
  <c r="AS5" i="4"/>
  <c r="AS4" i="4"/>
  <c r="AS2" i="4"/>
  <c r="AS3" i="4"/>
  <c r="AS12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 l="1"/>
  <c r="O17" i="4"/>
  <c r="N17" i="4"/>
  <c r="M17" i="4"/>
  <c r="L17" i="4"/>
  <c r="K17" i="4"/>
  <c r="J17" i="4"/>
  <c r="I17" i="4"/>
  <c r="H17" i="4"/>
  <c r="G17" i="4"/>
  <c r="F17" i="4"/>
  <c r="AP16" i="4"/>
  <c r="AP15" i="4"/>
  <c r="AP14" i="4"/>
  <c r="AP13" i="4"/>
  <c r="AP12" i="4"/>
  <c r="AP11" i="4"/>
  <c r="AP10" i="4"/>
  <c r="AP9" i="4"/>
  <c r="AP8" i="4"/>
  <c r="AP7" i="4"/>
  <c r="AP6" i="4"/>
  <c r="AP5" i="4"/>
  <c r="AP4" i="4"/>
  <c r="AP3" i="4"/>
  <c r="AP2" i="4"/>
  <c r="E17" i="4"/>
  <c r="D17" i="4"/>
  <c r="C17" i="4"/>
  <c r="AO17" i="4"/>
  <c r="B17" i="4"/>
  <c r="AS17" i="3"/>
  <c r="AU17" i="3" s="1"/>
  <c r="AU16" i="3"/>
  <c r="AU15" i="3"/>
  <c r="AU14" i="3"/>
  <c r="AU13" i="3"/>
  <c r="AU12" i="3"/>
  <c r="AU11" i="3"/>
  <c r="AU10" i="3"/>
  <c r="AU9" i="3"/>
  <c r="AU8" i="3"/>
  <c r="AU7" i="3"/>
  <c r="AU6" i="3"/>
  <c r="AU5" i="3"/>
  <c r="AU4" i="3"/>
  <c r="AU3" i="3"/>
  <c r="AU2" i="3"/>
  <c r="AR17" i="3"/>
  <c r="AQ17" i="3"/>
  <c r="AP17" i="3"/>
  <c r="AO17" i="3"/>
  <c r="AN17" i="3"/>
  <c r="AM17" i="3"/>
  <c r="AL17" i="3"/>
  <c r="AK17" i="3"/>
  <c r="AJ17" i="3"/>
  <c r="AI17" i="3"/>
  <c r="AH17" i="3"/>
  <c r="AG17" i="3"/>
  <c r="AF17" i="3"/>
  <c r="AE17" i="3"/>
  <c r="AD17" i="3"/>
  <c r="AC17" i="3"/>
  <c r="AB17" i="3"/>
  <c r="AA17" i="3"/>
  <c r="Z17" i="3"/>
  <c r="Y17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AT17" i="3"/>
  <c r="B17" i="3"/>
  <c r="BA16" i="2"/>
  <c r="BA15" i="2"/>
  <c r="BA14" i="2"/>
  <c r="BA13" i="2"/>
  <c r="BA12" i="2"/>
  <c r="BA11" i="2"/>
  <c r="BA10" i="2"/>
  <c r="BA9" i="2"/>
  <c r="BA8" i="2"/>
  <c r="BA7" i="2"/>
  <c r="BA6" i="2"/>
  <c r="BA5" i="2"/>
  <c r="BA4" i="2"/>
  <c r="BA3" i="2"/>
  <c r="BA2" i="2"/>
  <c r="AY17" i="2"/>
  <c r="AX17" i="2"/>
  <c r="AW17" i="2"/>
  <c r="AV17" i="2"/>
  <c r="AU17" i="2"/>
  <c r="AT17" i="2"/>
  <c r="AS17" i="2"/>
  <c r="AR17" i="2"/>
  <c r="AQ17" i="2"/>
  <c r="AP17" i="2"/>
  <c r="AO17" i="2"/>
  <c r="AM17" i="2"/>
  <c r="AL17" i="2"/>
  <c r="AN17" i="2"/>
  <c r="AK17" i="2"/>
  <c r="AJ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AP17" i="4" l="1"/>
  <c r="E17" i="2"/>
  <c r="D17" i="2" l="1"/>
  <c r="C17" i="2" l="1"/>
  <c r="B17" i="2" l="1"/>
  <c r="AZ17" i="2" l="1"/>
  <c r="BA17" i="2" s="1"/>
  <c r="AI17" i="2"/>
  <c r="AZ17" i="1" l="1"/>
  <c r="AY17" i="1" l="1"/>
  <c r="AX17" i="1" l="1"/>
  <c r="AW17" i="1" l="1"/>
  <c r="AV17" i="1" l="1"/>
  <c r="AU17" i="1" l="1"/>
  <c r="AT17" i="1" l="1"/>
  <c r="AS17" i="1" l="1"/>
  <c r="AR17" i="1" l="1"/>
  <c r="AQ17" i="1" l="1"/>
  <c r="AP17" i="1" l="1"/>
  <c r="AO17" i="1" l="1"/>
  <c r="AN17" i="1" l="1"/>
  <c r="AM17" i="1" l="1"/>
  <c r="AL17" i="1" l="1"/>
  <c r="AK17" i="1" l="1"/>
  <c r="AJ17" i="1" l="1"/>
  <c r="AI17" i="1" l="1"/>
  <c r="AH17" i="1" l="1"/>
  <c r="AG17" i="1" l="1"/>
  <c r="AF17" i="1" l="1"/>
  <c r="AE17" i="1" l="1"/>
  <c r="AD17" i="1" l="1"/>
  <c r="AC17" i="1" l="1"/>
  <c r="BA17" i="1"/>
  <c r="AB17" i="1" l="1"/>
  <c r="AA17" i="1" l="1"/>
  <c r="Z17" i="1" l="1"/>
  <c r="Y17" i="1" l="1"/>
  <c r="X17" i="1" l="1"/>
  <c r="W17" i="1" l="1"/>
  <c r="V17" i="1" l="1"/>
  <c r="U17" i="1" l="1"/>
  <c r="T17" i="1" l="1"/>
  <c r="S17" i="1" l="1"/>
  <c r="R17" i="1" l="1"/>
  <c r="Q17" i="1" l="1"/>
  <c r="P17" i="1" l="1"/>
  <c r="O17" i="1" l="1"/>
  <c r="N17" i="1" l="1"/>
  <c r="M17" i="1" l="1"/>
  <c r="L17" i="1" l="1"/>
  <c r="K17" i="1" l="1"/>
  <c r="J17" i="1" l="1"/>
  <c r="I17" i="1" l="1"/>
  <c r="H17" i="1" l="1"/>
  <c r="G17" i="1" l="1"/>
  <c r="F17" i="1" l="1"/>
  <c r="E17" i="1" l="1"/>
  <c r="C17" i="1" l="1"/>
  <c r="D17" i="1" l="1"/>
  <c r="B17" i="1" l="1"/>
  <c r="BB17" i="1" l="1"/>
</calcChain>
</file>

<file path=xl/sharedStrings.xml><?xml version="1.0" encoding="utf-8"?>
<sst xmlns="http://schemas.openxmlformats.org/spreadsheetml/2006/main" count="153" uniqueCount="26">
  <si>
    <t>Androscoggin</t>
  </si>
  <si>
    <t>Aroostook</t>
  </si>
  <si>
    <t>Cumberland</t>
  </si>
  <si>
    <t>Franklin</t>
  </si>
  <si>
    <t>Hancock</t>
  </si>
  <si>
    <t>Kennebec</t>
  </si>
  <si>
    <t>Knox</t>
  </si>
  <si>
    <t>MCRRC</t>
  </si>
  <si>
    <t>Oxford</t>
  </si>
  <si>
    <t>Penobscot</t>
  </si>
  <si>
    <t>Piscataquis</t>
  </si>
  <si>
    <t>Somerset</t>
  </si>
  <si>
    <t>TBRJ</t>
  </si>
  <si>
    <t>Washington</t>
  </si>
  <si>
    <t>York</t>
  </si>
  <si>
    <t>Daily Pop Total:</t>
  </si>
  <si>
    <t>Daily ADP</t>
  </si>
  <si>
    <t>Capacity</t>
  </si>
  <si>
    <t>Exceeded Capacity</t>
  </si>
  <si>
    <t>Bed Use %</t>
  </si>
  <si>
    <t xml:space="preserve">Exceeded Capacity </t>
  </si>
  <si>
    <t>1/26/24-2/1/24</t>
  </si>
  <si>
    <t>Total #'s PreTrial</t>
  </si>
  <si>
    <t>Total Sentenced by Court to Facility</t>
  </si>
  <si>
    <t>Population % of Pretrial Residents</t>
  </si>
  <si>
    <t xml:space="preserve">Released 10/11 - 10/17 including PreTrial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</si>
</sst>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;@"/>
    <numFmt numFmtId="165" formatCode="[$-409]mmmm\-yy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9" fontId="7" fillId="0" borderId="0" applyFont="0" applyFill="0" applyBorder="0" applyAlignment="0" applyProtection="0"/>
  </cellStyleXfs>
  <cellXfs count="3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 textRotation="45" wrapText="1"/>
    </xf>
    <xf numFmtId="0" fontId="0" fillId="0" borderId="1" xfId="0" applyBorder="1"/>
    <xf numFmtId="0" fontId="1" fillId="0" borderId="1" xfId="0" applyFont="1" applyBorder="1"/>
    <xf numFmtId="0" fontId="0" fillId="3" borderId="0" xfId="0" applyFill="1"/>
    <xf numFmtId="165" fontId="2" fillId="5" borderId="1" xfId="0" applyNumberFormat="1" applyFont="1" applyFill="1" applyBorder="1" applyAlignment="1">
      <alignment horizontal="center" vertical="center" textRotation="45" wrapText="1"/>
    </xf>
    <xf numFmtId="0" fontId="2" fillId="5" borderId="1" xfId="0" applyFont="1" applyFill="1" applyBorder="1" applyAlignment="1">
      <alignment horizontal="center" vertical="center" wrapText="1"/>
    </xf>
    <xf numFmtId="0" fontId="0" fillId="6" borderId="0" xfId="0" applyFill="1"/>
    <xf numFmtId="0" fontId="4" fillId="6" borderId="1" xfId="0" applyFont="1" applyFill="1" applyBorder="1" applyAlignment="1">
      <alignment horizontal="center" vertical="center" wrapText="1"/>
    </xf>
    <xf numFmtId="165" fontId="5" fillId="5" borderId="1" xfId="0" applyNumberFormat="1" applyFont="1" applyFill="1" applyBorder="1" applyAlignment="1">
      <alignment horizontal="center" vertical="center" textRotation="45" wrapText="1"/>
    </xf>
    <xf numFmtId="9" fontId="5" fillId="5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45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1" applyAlignment="1">
      <alignment wrapText="1"/>
    </xf>
    <xf numFmtId="0" fontId="4" fillId="7" borderId="1" xfId="0" applyFont="1" applyFill="1" applyBorder="1" applyAlignment="1">
      <alignment horizontal="center" vertical="center" wrapText="1"/>
    </xf>
    <xf numFmtId="9" fontId="0" fillId="0" borderId="0" xfId="2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5" xfId="1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9" borderId="2" xfId="0" applyFont="1" applyFill="1" applyBorder="1" applyAlignment="1">
      <alignment horizontal="center" vertical="center"/>
    </xf>
    <xf numFmtId="9" fontId="1" fillId="8" borderId="4" xfId="2" applyFont="1" applyFill="1" applyBorder="1" applyAlignment="1">
      <alignment horizontal="center" vertical="center"/>
    </xf>
    <xf numFmtId="9" fontId="1" fillId="8" borderId="5" xfId="2" applyFont="1" applyFill="1" applyBorder="1" applyAlignment="1">
      <alignment horizontal="center" vertical="center"/>
    </xf>
    <xf numFmtId="9" fontId="1" fillId="8" borderId="6" xfId="2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 textRotation="45" wrapText="1"/>
    </xf>
    <xf numFmtId="0" fontId="1" fillId="0" borderId="2" xfId="0" applyFont="1" applyBorder="1" applyAlignment="1">
      <alignment horizontal="center" vertical="center" textRotation="45" wrapText="1"/>
    </xf>
    <xf numFmtId="0" fontId="1" fillId="0" borderId="3" xfId="0" applyFont="1" applyBorder="1" applyAlignment="1">
      <alignment horizontal="center" vertical="center" textRotation="45" wrapText="1"/>
    </xf>
    <xf numFmtId="9" fontId="1" fillId="10" borderId="5" xfId="2" applyFont="1" applyFill="1" applyBorder="1" applyAlignment="1">
      <alignment horizontal="center" vertical="center"/>
    </xf>
    <xf numFmtId="9" fontId="1" fillId="9" borderId="5" xfId="2" applyFont="1" applyFill="1" applyBorder="1" applyAlignment="1">
      <alignment horizontal="center" vertical="center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B65C6-8E93-4759-AF43-E6446F4216F4}">
  <dimension ref="A1:BH19"/>
  <sheetViews>
    <sheetView topLeftCell="AD1" zoomScaleNormal="100" workbookViewId="0">
      <selection activeCell="AD1" sqref="A1:XFD1048576"/>
    </sheetView>
  </sheetViews>
  <sheetFormatPr defaultRowHeight="15" x14ac:dyDescent="0.25"/>
  <cols>
    <col min="1" max="1" width="10.5703125" customWidth="1"/>
    <col min="2" max="55" width="6.7109375" customWidth="1"/>
    <col min="56" max="56" width="10.5703125" customWidth="1"/>
    <col min="57" max="67" width="6.7109375" customWidth="1"/>
    <col min="68" max="68" width="8" customWidth="1"/>
    <col min="69" max="69" width="10" customWidth="1"/>
  </cols>
  <sheetData>
    <row r="1" spans="1:60" ht="53.45" customHeight="1" x14ac:dyDescent="0.25">
      <c r="A1" s="1" t="s">
        <v>16</v>
      </c>
      <c r="B1" s="5">
        <v>44197</v>
      </c>
      <c r="C1" s="5">
        <v>44210</v>
      </c>
      <c r="D1" s="5">
        <v>44217</v>
      </c>
      <c r="E1" s="5">
        <v>44224</v>
      </c>
      <c r="F1" s="5">
        <v>44231</v>
      </c>
      <c r="G1" s="5">
        <v>44238</v>
      </c>
      <c r="H1" s="5">
        <v>44245</v>
      </c>
      <c r="I1" s="5">
        <v>44252</v>
      </c>
      <c r="J1" s="5">
        <v>44259</v>
      </c>
      <c r="K1" s="5">
        <v>44266</v>
      </c>
      <c r="L1" s="5">
        <v>44273</v>
      </c>
      <c r="M1" s="5">
        <v>44280</v>
      </c>
      <c r="N1" s="5">
        <v>44287</v>
      </c>
      <c r="O1" s="5">
        <v>44294</v>
      </c>
      <c r="P1" s="5">
        <v>44301</v>
      </c>
      <c r="Q1" s="5">
        <v>44307</v>
      </c>
      <c r="R1" s="5">
        <v>44315</v>
      </c>
      <c r="S1" s="5">
        <v>44322</v>
      </c>
      <c r="T1" s="5">
        <v>44329</v>
      </c>
      <c r="U1" s="5">
        <v>44336</v>
      </c>
      <c r="V1" s="5">
        <v>44343</v>
      </c>
      <c r="W1" s="5">
        <v>44350</v>
      </c>
      <c r="X1" s="5">
        <v>44357</v>
      </c>
      <c r="Y1" s="5">
        <v>44367</v>
      </c>
      <c r="Z1" s="5">
        <v>44371</v>
      </c>
      <c r="AA1" s="5">
        <v>44378</v>
      </c>
      <c r="AB1" s="5">
        <v>44385</v>
      </c>
      <c r="AC1" s="5">
        <v>44392</v>
      </c>
      <c r="AD1" s="5">
        <v>44392</v>
      </c>
      <c r="AE1" s="5">
        <v>44406</v>
      </c>
      <c r="AF1" s="5">
        <v>44413</v>
      </c>
      <c r="AG1" s="5">
        <v>44420</v>
      </c>
      <c r="AH1" s="5">
        <v>44427</v>
      </c>
      <c r="AI1" s="5">
        <v>44435</v>
      </c>
      <c r="AJ1" s="5">
        <v>44441</v>
      </c>
      <c r="AK1" s="5">
        <v>44448</v>
      </c>
      <c r="AL1" s="5">
        <v>44455</v>
      </c>
      <c r="AM1" s="5">
        <v>44462</v>
      </c>
      <c r="AN1" s="5">
        <v>44469</v>
      </c>
      <c r="AO1" s="5">
        <v>44476</v>
      </c>
      <c r="AP1" s="5">
        <v>44483</v>
      </c>
      <c r="AQ1" s="5">
        <v>44490</v>
      </c>
      <c r="AR1" s="5">
        <v>44497</v>
      </c>
      <c r="AS1" s="5">
        <v>44504</v>
      </c>
      <c r="AT1" s="5">
        <v>44511</v>
      </c>
      <c r="AU1" s="5">
        <v>44518</v>
      </c>
      <c r="AV1" s="5">
        <v>44527</v>
      </c>
      <c r="AW1" s="5">
        <v>44532</v>
      </c>
      <c r="AX1" s="5">
        <v>44539</v>
      </c>
      <c r="AY1" s="5">
        <v>44546</v>
      </c>
      <c r="AZ1" s="5">
        <v>44552</v>
      </c>
      <c r="BA1" s="5">
        <v>44559</v>
      </c>
      <c r="BB1" s="9" t="s">
        <v>17</v>
      </c>
      <c r="BC1" s="13" t="s">
        <v>19</v>
      </c>
      <c r="BD1" s="15" t="s">
        <v>16</v>
      </c>
      <c r="BE1" s="6"/>
      <c r="BF1" s="6"/>
      <c r="BG1" s="6"/>
      <c r="BH1" s="6"/>
    </row>
    <row r="2" spans="1:60" x14ac:dyDescent="0.25">
      <c r="A2" s="1" t="s">
        <v>0</v>
      </c>
      <c r="B2" s="2">
        <v>122</v>
      </c>
      <c r="C2" s="2">
        <v>123</v>
      </c>
      <c r="D2" s="2">
        <v>124</v>
      </c>
      <c r="E2" s="2">
        <v>124</v>
      </c>
      <c r="F2" s="2">
        <v>124</v>
      </c>
      <c r="G2" s="2">
        <v>126</v>
      </c>
      <c r="H2" s="2">
        <v>134</v>
      </c>
      <c r="I2" s="2">
        <v>136</v>
      </c>
      <c r="J2" s="2">
        <v>141</v>
      </c>
      <c r="K2" s="2">
        <v>138</v>
      </c>
      <c r="L2" s="2">
        <v>139</v>
      </c>
      <c r="M2" s="2">
        <v>135</v>
      </c>
      <c r="N2" s="2">
        <v>134</v>
      </c>
      <c r="O2" s="2">
        <v>141</v>
      </c>
      <c r="P2" s="2">
        <v>149</v>
      </c>
      <c r="Q2" s="2">
        <v>150</v>
      </c>
      <c r="R2" s="2">
        <v>142</v>
      </c>
      <c r="S2" s="2">
        <v>146</v>
      </c>
      <c r="T2" s="2">
        <v>137</v>
      </c>
      <c r="U2" s="2">
        <v>139</v>
      </c>
      <c r="V2" s="2">
        <v>134</v>
      </c>
      <c r="W2" s="2">
        <v>129</v>
      </c>
      <c r="X2" s="2">
        <v>128</v>
      </c>
      <c r="Y2" s="2">
        <v>145</v>
      </c>
      <c r="Z2" s="2">
        <v>150</v>
      </c>
      <c r="AA2" s="2">
        <v>136</v>
      </c>
      <c r="AB2" s="2">
        <v>137</v>
      </c>
      <c r="AC2" s="2">
        <v>127</v>
      </c>
      <c r="AD2" s="2">
        <v>132</v>
      </c>
      <c r="AE2" s="2">
        <v>127</v>
      </c>
      <c r="AF2" s="2">
        <v>131</v>
      </c>
      <c r="AG2" s="2">
        <v>130</v>
      </c>
      <c r="AH2" s="2">
        <v>135</v>
      </c>
      <c r="AI2" s="2">
        <v>139</v>
      </c>
      <c r="AJ2" s="2">
        <v>133</v>
      </c>
      <c r="AK2" s="2">
        <v>139</v>
      </c>
      <c r="AL2" s="2">
        <v>142</v>
      </c>
      <c r="AM2" s="2">
        <v>138</v>
      </c>
      <c r="AN2" s="2">
        <v>142</v>
      </c>
      <c r="AO2" s="2">
        <v>135</v>
      </c>
      <c r="AP2" s="2">
        <v>137</v>
      </c>
      <c r="AQ2" s="2">
        <v>134</v>
      </c>
      <c r="AR2" s="2">
        <v>137</v>
      </c>
      <c r="AS2" s="2">
        <v>136</v>
      </c>
      <c r="AT2" s="2">
        <v>132</v>
      </c>
      <c r="AU2" s="2">
        <v>136</v>
      </c>
      <c r="AV2" s="2">
        <v>136</v>
      </c>
      <c r="AW2" s="2">
        <v>131</v>
      </c>
      <c r="AX2" s="2">
        <v>127</v>
      </c>
      <c r="AY2" s="2">
        <v>131</v>
      </c>
      <c r="AZ2" s="2">
        <v>129</v>
      </c>
      <c r="BA2" s="2">
        <v>133</v>
      </c>
      <c r="BB2" s="10">
        <v>160</v>
      </c>
      <c r="BC2" s="14">
        <v>0.83</v>
      </c>
      <c r="BD2" s="1" t="s">
        <v>0</v>
      </c>
      <c r="BE2" s="6"/>
      <c r="BF2" s="6"/>
      <c r="BG2" s="6"/>
      <c r="BH2" s="6"/>
    </row>
    <row r="3" spans="1:60" x14ac:dyDescent="0.25">
      <c r="A3" s="1" t="s">
        <v>1</v>
      </c>
      <c r="B3" s="2">
        <v>90</v>
      </c>
      <c r="C3" s="2">
        <v>101</v>
      </c>
      <c r="D3" s="2">
        <v>106</v>
      </c>
      <c r="E3" s="2">
        <v>105</v>
      </c>
      <c r="F3" s="2">
        <v>110</v>
      </c>
      <c r="G3" s="2">
        <v>108</v>
      </c>
      <c r="H3" s="2">
        <v>105</v>
      </c>
      <c r="I3" s="2">
        <v>99</v>
      </c>
      <c r="J3" s="2">
        <v>105</v>
      </c>
      <c r="K3" s="2">
        <v>107</v>
      </c>
      <c r="L3" s="2">
        <v>99</v>
      </c>
      <c r="M3" s="2">
        <v>91</v>
      </c>
      <c r="N3" s="2">
        <v>84</v>
      </c>
      <c r="O3" s="2">
        <v>77</v>
      </c>
      <c r="P3" s="2">
        <v>69</v>
      </c>
      <c r="Q3" s="2">
        <v>64</v>
      </c>
      <c r="R3" s="2">
        <v>69</v>
      </c>
      <c r="S3" s="2">
        <v>69</v>
      </c>
      <c r="T3" s="2">
        <v>81</v>
      </c>
      <c r="U3" s="2">
        <v>81</v>
      </c>
      <c r="V3" s="2">
        <v>83</v>
      </c>
      <c r="W3" s="2">
        <v>88</v>
      </c>
      <c r="X3" s="2">
        <v>92</v>
      </c>
      <c r="Y3" s="2">
        <v>89</v>
      </c>
      <c r="Z3" s="2">
        <v>84</v>
      </c>
      <c r="AA3" s="2">
        <v>95</v>
      </c>
      <c r="AB3" s="2">
        <v>99</v>
      </c>
      <c r="AC3" s="2">
        <v>106</v>
      </c>
      <c r="AD3" s="2">
        <v>108</v>
      </c>
      <c r="AE3" s="2">
        <v>106</v>
      </c>
      <c r="AF3" s="2">
        <v>113</v>
      </c>
      <c r="AG3" s="2">
        <v>107</v>
      </c>
      <c r="AH3" s="2">
        <v>112</v>
      </c>
      <c r="AI3" s="2">
        <v>115</v>
      </c>
      <c r="AJ3" s="2">
        <v>115</v>
      </c>
      <c r="AK3" s="12">
        <v>132</v>
      </c>
      <c r="AL3" s="2">
        <v>119</v>
      </c>
      <c r="AM3" s="12">
        <v>128</v>
      </c>
      <c r="AN3" s="2">
        <v>115</v>
      </c>
      <c r="AO3" s="2">
        <v>107</v>
      </c>
      <c r="AP3" s="2">
        <v>106</v>
      </c>
      <c r="AQ3" s="2">
        <v>105</v>
      </c>
      <c r="AR3" s="2">
        <v>98</v>
      </c>
      <c r="AS3" s="2">
        <v>84</v>
      </c>
      <c r="AT3" s="2">
        <v>79</v>
      </c>
      <c r="AU3" s="2">
        <v>75</v>
      </c>
      <c r="AV3" s="2">
        <v>58</v>
      </c>
      <c r="AW3" s="2">
        <v>62</v>
      </c>
      <c r="AX3" s="2">
        <v>61</v>
      </c>
      <c r="AY3" s="2">
        <v>67</v>
      </c>
      <c r="AZ3" s="2">
        <v>67</v>
      </c>
      <c r="BA3" s="2">
        <v>71</v>
      </c>
      <c r="BB3" s="10">
        <v>123</v>
      </c>
      <c r="BC3" s="14">
        <v>0.57999999999999996</v>
      </c>
      <c r="BD3" s="1" t="s">
        <v>1</v>
      </c>
      <c r="BE3" s="6"/>
      <c r="BF3" s="6"/>
      <c r="BG3" s="6"/>
      <c r="BH3" s="6"/>
    </row>
    <row r="4" spans="1:60" x14ac:dyDescent="0.25">
      <c r="A4" s="1" t="s">
        <v>2</v>
      </c>
      <c r="B4" s="2">
        <v>347</v>
      </c>
      <c r="C4" s="2">
        <v>351</v>
      </c>
      <c r="D4" s="2">
        <v>338</v>
      </c>
      <c r="E4" s="2">
        <v>334</v>
      </c>
      <c r="F4" s="2">
        <v>355</v>
      </c>
      <c r="G4" s="2">
        <v>347</v>
      </c>
      <c r="H4" s="2">
        <v>336</v>
      </c>
      <c r="I4" s="2">
        <v>333</v>
      </c>
      <c r="J4" s="2">
        <v>309</v>
      </c>
      <c r="K4" s="2">
        <v>325</v>
      </c>
      <c r="L4" s="2">
        <v>325</v>
      </c>
      <c r="M4" s="2">
        <v>320</v>
      </c>
      <c r="N4" s="2">
        <v>326</v>
      </c>
      <c r="O4" s="2">
        <v>331</v>
      </c>
      <c r="P4" s="2">
        <v>320</v>
      </c>
      <c r="Q4" s="2">
        <v>301</v>
      </c>
      <c r="R4" s="2">
        <v>286</v>
      </c>
      <c r="S4" s="2">
        <v>270</v>
      </c>
      <c r="T4" s="2">
        <v>296</v>
      </c>
      <c r="U4" s="2">
        <v>307</v>
      </c>
      <c r="V4" s="2">
        <v>282</v>
      </c>
      <c r="W4" s="2">
        <v>300</v>
      </c>
      <c r="X4" s="2">
        <v>292</v>
      </c>
      <c r="Y4" s="2">
        <v>297</v>
      </c>
      <c r="Z4" s="2">
        <v>287</v>
      </c>
      <c r="AA4" s="2">
        <v>276</v>
      </c>
      <c r="AB4" s="2">
        <v>290</v>
      </c>
      <c r="AC4" s="2">
        <v>299</v>
      </c>
      <c r="AD4" s="2">
        <v>296</v>
      </c>
      <c r="AE4" s="2">
        <v>304</v>
      </c>
      <c r="AF4" s="2">
        <v>306</v>
      </c>
      <c r="AG4" s="2">
        <v>302</v>
      </c>
      <c r="AH4" s="2">
        <v>302</v>
      </c>
      <c r="AI4" s="2">
        <v>301</v>
      </c>
      <c r="AJ4" s="2">
        <v>295</v>
      </c>
      <c r="AK4" s="2">
        <v>292</v>
      </c>
      <c r="AL4" s="2">
        <v>305</v>
      </c>
      <c r="AM4" s="2">
        <v>307</v>
      </c>
      <c r="AN4" s="2">
        <v>292</v>
      </c>
      <c r="AO4" s="2">
        <v>280</v>
      </c>
      <c r="AP4" s="2">
        <v>264</v>
      </c>
      <c r="AQ4" s="2">
        <v>266</v>
      </c>
      <c r="AR4" s="2">
        <v>290</v>
      </c>
      <c r="AS4" s="2">
        <v>286</v>
      </c>
      <c r="AT4" s="2">
        <v>300</v>
      </c>
      <c r="AU4" s="2">
        <v>305</v>
      </c>
      <c r="AV4" s="2">
        <v>291</v>
      </c>
      <c r="AW4" s="2">
        <v>295</v>
      </c>
      <c r="AX4" s="2">
        <v>304</v>
      </c>
      <c r="AY4" s="2">
        <v>292</v>
      </c>
      <c r="AZ4" s="2">
        <v>269</v>
      </c>
      <c r="BA4" s="2">
        <v>269</v>
      </c>
      <c r="BB4" s="10">
        <v>625</v>
      </c>
      <c r="BC4" s="14">
        <v>0.43</v>
      </c>
      <c r="BD4" s="1" t="s">
        <v>2</v>
      </c>
      <c r="BE4" s="6"/>
      <c r="BF4" s="6"/>
      <c r="BG4" s="6"/>
      <c r="BH4" s="6"/>
    </row>
    <row r="5" spans="1:60" x14ac:dyDescent="0.25">
      <c r="A5" s="1" t="s">
        <v>3</v>
      </c>
      <c r="B5" s="2">
        <v>14</v>
      </c>
      <c r="C5" s="2">
        <v>13</v>
      </c>
      <c r="D5" s="2">
        <v>4</v>
      </c>
      <c r="E5" s="2">
        <v>7</v>
      </c>
      <c r="F5" s="2">
        <v>9</v>
      </c>
      <c r="G5" s="2">
        <v>8</v>
      </c>
      <c r="H5" s="2">
        <v>10</v>
      </c>
      <c r="I5" s="2">
        <v>13</v>
      </c>
      <c r="J5" s="2">
        <v>18</v>
      </c>
      <c r="K5" s="2">
        <v>19</v>
      </c>
      <c r="L5" s="2">
        <v>20</v>
      </c>
      <c r="M5" s="2">
        <v>20</v>
      </c>
      <c r="N5" s="2">
        <v>25</v>
      </c>
      <c r="O5" s="2">
        <v>24</v>
      </c>
      <c r="P5" s="2">
        <v>24</v>
      </c>
      <c r="Q5" s="2">
        <v>25</v>
      </c>
      <c r="R5" s="2">
        <v>26</v>
      </c>
      <c r="S5" s="2">
        <v>26</v>
      </c>
      <c r="T5" s="2">
        <v>29</v>
      </c>
      <c r="U5" s="2">
        <v>23</v>
      </c>
      <c r="V5" s="2">
        <v>20</v>
      </c>
      <c r="W5" s="2">
        <v>22</v>
      </c>
      <c r="X5" s="2">
        <v>25</v>
      </c>
      <c r="Y5" s="2">
        <v>23</v>
      </c>
      <c r="Z5" s="2">
        <v>24</v>
      </c>
      <c r="AA5" s="2">
        <v>20</v>
      </c>
      <c r="AB5" s="2">
        <v>21</v>
      </c>
      <c r="AC5" s="2">
        <v>17</v>
      </c>
      <c r="AD5" s="2">
        <v>19</v>
      </c>
      <c r="AE5" s="2">
        <v>24</v>
      </c>
      <c r="AF5" s="2">
        <v>22</v>
      </c>
      <c r="AG5" s="2">
        <v>22</v>
      </c>
      <c r="AH5" s="2">
        <v>19</v>
      </c>
      <c r="AI5" s="2">
        <v>19</v>
      </c>
      <c r="AJ5" s="2">
        <v>21</v>
      </c>
      <c r="AK5" s="2">
        <v>21</v>
      </c>
      <c r="AL5" s="2">
        <v>20</v>
      </c>
      <c r="AM5" s="2">
        <v>17</v>
      </c>
      <c r="AN5" s="2">
        <v>19</v>
      </c>
      <c r="AO5" s="2">
        <v>18</v>
      </c>
      <c r="AP5" s="2">
        <v>16</v>
      </c>
      <c r="AQ5" s="2">
        <v>17</v>
      </c>
      <c r="AR5" s="2">
        <v>15</v>
      </c>
      <c r="AS5" s="2">
        <v>15</v>
      </c>
      <c r="AT5" s="2">
        <v>13</v>
      </c>
      <c r="AU5" s="2">
        <v>17</v>
      </c>
      <c r="AV5" s="2">
        <v>15</v>
      </c>
      <c r="AW5" s="2">
        <v>12</v>
      </c>
      <c r="AX5" s="2">
        <v>13</v>
      </c>
      <c r="AY5" s="2">
        <v>11</v>
      </c>
      <c r="AZ5" s="2">
        <v>10</v>
      </c>
      <c r="BA5" s="2">
        <v>11</v>
      </c>
      <c r="BB5" s="10">
        <v>39</v>
      </c>
      <c r="BC5" s="14">
        <v>0.28000000000000003</v>
      </c>
      <c r="BD5" s="1" t="s">
        <v>3</v>
      </c>
      <c r="BE5" s="6"/>
      <c r="BF5" s="6"/>
      <c r="BG5" s="6"/>
      <c r="BH5" s="6"/>
    </row>
    <row r="6" spans="1:60" x14ac:dyDescent="0.25">
      <c r="A6" s="1" t="s">
        <v>4</v>
      </c>
      <c r="B6" s="2">
        <v>36</v>
      </c>
      <c r="C6" s="2">
        <v>41</v>
      </c>
      <c r="D6" s="2">
        <v>32</v>
      </c>
      <c r="E6" s="2">
        <v>35</v>
      </c>
      <c r="F6" s="2">
        <v>29</v>
      </c>
      <c r="G6" s="2">
        <v>34</v>
      </c>
      <c r="H6" s="2">
        <v>33</v>
      </c>
      <c r="I6" s="2">
        <v>34</v>
      </c>
      <c r="J6" s="2">
        <v>40</v>
      </c>
      <c r="K6" s="2">
        <v>46</v>
      </c>
      <c r="L6" s="2">
        <v>42</v>
      </c>
      <c r="M6" s="2">
        <v>44</v>
      </c>
      <c r="N6" s="2">
        <v>41</v>
      </c>
      <c r="O6" s="2">
        <v>38</v>
      </c>
      <c r="P6" s="2">
        <v>39</v>
      </c>
      <c r="Q6" s="2">
        <v>44</v>
      </c>
      <c r="R6" s="2">
        <v>41</v>
      </c>
      <c r="S6" s="2">
        <v>40</v>
      </c>
      <c r="T6" s="2">
        <v>42</v>
      </c>
      <c r="U6" s="2">
        <v>44</v>
      </c>
      <c r="V6" s="2">
        <v>45</v>
      </c>
      <c r="W6" s="2">
        <v>52</v>
      </c>
      <c r="X6" s="2">
        <v>53</v>
      </c>
      <c r="Y6" s="2">
        <v>53</v>
      </c>
      <c r="Z6" s="2">
        <v>53</v>
      </c>
      <c r="AA6" s="2">
        <v>44</v>
      </c>
      <c r="AB6" s="2">
        <v>41</v>
      </c>
      <c r="AC6" s="2">
        <v>47</v>
      </c>
      <c r="AD6" s="2">
        <v>48</v>
      </c>
      <c r="AE6" s="2">
        <v>46</v>
      </c>
      <c r="AF6" s="2">
        <v>47</v>
      </c>
      <c r="AG6" s="2">
        <v>48</v>
      </c>
      <c r="AH6" s="2">
        <v>50</v>
      </c>
      <c r="AI6" s="2">
        <v>48</v>
      </c>
      <c r="AJ6" s="2">
        <v>54</v>
      </c>
      <c r="AK6" s="2">
        <v>56</v>
      </c>
      <c r="AL6" s="2">
        <v>56</v>
      </c>
      <c r="AM6" s="12">
        <v>61</v>
      </c>
      <c r="AN6" s="2">
        <v>58</v>
      </c>
      <c r="AO6" s="2">
        <v>57</v>
      </c>
      <c r="AP6" s="2">
        <v>53</v>
      </c>
      <c r="AQ6" s="2">
        <v>49</v>
      </c>
      <c r="AR6" s="2">
        <v>43</v>
      </c>
      <c r="AS6" s="2">
        <v>44</v>
      </c>
      <c r="AT6" s="2">
        <v>43</v>
      </c>
      <c r="AU6" s="2">
        <v>42</v>
      </c>
      <c r="AV6" s="2">
        <v>38</v>
      </c>
      <c r="AW6" s="2">
        <v>41</v>
      </c>
      <c r="AX6" s="2">
        <v>39</v>
      </c>
      <c r="AY6" s="2">
        <v>38</v>
      </c>
      <c r="AZ6" s="2">
        <v>34</v>
      </c>
      <c r="BA6" s="2">
        <v>36</v>
      </c>
      <c r="BB6" s="10">
        <v>58</v>
      </c>
      <c r="BC6" s="14">
        <v>0.62</v>
      </c>
      <c r="BD6" s="1" t="s">
        <v>4</v>
      </c>
      <c r="BE6" s="6"/>
      <c r="BF6" s="6"/>
      <c r="BG6" s="6"/>
      <c r="BH6" s="6"/>
    </row>
    <row r="7" spans="1:60" x14ac:dyDescent="0.25">
      <c r="A7" s="1" t="s">
        <v>5</v>
      </c>
      <c r="B7" s="2">
        <v>116</v>
      </c>
      <c r="C7" s="2">
        <v>106</v>
      </c>
      <c r="D7" s="2">
        <v>99</v>
      </c>
      <c r="E7" s="2">
        <v>108</v>
      </c>
      <c r="F7" s="2">
        <v>110</v>
      </c>
      <c r="G7" s="2">
        <v>114</v>
      </c>
      <c r="H7" s="2">
        <v>110</v>
      </c>
      <c r="I7" s="2">
        <v>126</v>
      </c>
      <c r="J7" s="2">
        <v>133</v>
      </c>
      <c r="K7" s="2">
        <v>130</v>
      </c>
      <c r="L7" s="2">
        <v>130</v>
      </c>
      <c r="M7" s="2">
        <v>128</v>
      </c>
      <c r="N7" s="2">
        <v>128</v>
      </c>
      <c r="O7" s="2">
        <v>132</v>
      </c>
      <c r="P7" s="2">
        <v>135</v>
      </c>
      <c r="Q7" s="2">
        <v>132</v>
      </c>
      <c r="R7" s="2">
        <v>133</v>
      </c>
      <c r="S7" s="2">
        <v>137</v>
      </c>
      <c r="T7" s="2">
        <v>133</v>
      </c>
      <c r="U7" s="2">
        <v>139</v>
      </c>
      <c r="V7" s="2">
        <v>149</v>
      </c>
      <c r="W7" s="2">
        <v>153</v>
      </c>
      <c r="X7" s="2">
        <v>142</v>
      </c>
      <c r="Y7" s="2">
        <v>154</v>
      </c>
      <c r="Z7" s="2">
        <v>145</v>
      </c>
      <c r="AA7" s="2">
        <v>141</v>
      </c>
      <c r="AB7" s="2">
        <v>154</v>
      </c>
      <c r="AC7" s="2">
        <v>165</v>
      </c>
      <c r="AD7" s="2">
        <v>166</v>
      </c>
      <c r="AE7" s="2">
        <v>156</v>
      </c>
      <c r="AF7" s="2">
        <v>161</v>
      </c>
      <c r="AG7" s="2">
        <v>157</v>
      </c>
      <c r="AH7" s="2">
        <v>150</v>
      </c>
      <c r="AI7" s="2">
        <v>159</v>
      </c>
      <c r="AJ7" s="2">
        <v>161</v>
      </c>
      <c r="AK7" s="2">
        <v>158</v>
      </c>
      <c r="AL7" s="2">
        <v>162</v>
      </c>
      <c r="AM7" s="2">
        <v>159</v>
      </c>
      <c r="AN7" s="2">
        <v>154</v>
      </c>
      <c r="AO7" s="2">
        <v>145</v>
      </c>
      <c r="AP7" s="2">
        <v>141</v>
      </c>
      <c r="AQ7" s="2">
        <v>131</v>
      </c>
      <c r="AR7" s="2">
        <v>122</v>
      </c>
      <c r="AS7" s="2">
        <v>123</v>
      </c>
      <c r="AT7" s="2">
        <v>131</v>
      </c>
      <c r="AU7" s="2">
        <v>134</v>
      </c>
      <c r="AV7" s="2">
        <v>137</v>
      </c>
      <c r="AW7" s="2">
        <v>117</v>
      </c>
      <c r="AX7" s="2">
        <v>110</v>
      </c>
      <c r="AY7" s="2">
        <v>118</v>
      </c>
      <c r="AZ7" s="2">
        <v>116</v>
      </c>
      <c r="BA7" s="2">
        <v>123</v>
      </c>
      <c r="BB7" s="10">
        <v>174</v>
      </c>
      <c r="BC7" s="14">
        <v>0.71</v>
      </c>
      <c r="BD7" s="1" t="s">
        <v>5</v>
      </c>
      <c r="BE7" s="6"/>
      <c r="BF7" s="6"/>
      <c r="BG7" s="6"/>
      <c r="BH7" s="6"/>
    </row>
    <row r="8" spans="1:60" x14ac:dyDescent="0.25">
      <c r="A8" s="1" t="s">
        <v>6</v>
      </c>
      <c r="B8" s="2">
        <v>58</v>
      </c>
      <c r="C8" s="2">
        <v>66</v>
      </c>
      <c r="D8" s="2">
        <v>70</v>
      </c>
      <c r="E8" s="2">
        <v>67</v>
      </c>
      <c r="F8" s="2">
        <v>69</v>
      </c>
      <c r="G8" s="2">
        <v>60</v>
      </c>
      <c r="H8" s="2">
        <v>60</v>
      </c>
      <c r="I8" s="2">
        <v>64</v>
      </c>
      <c r="J8" s="2">
        <v>69</v>
      </c>
      <c r="K8" s="2">
        <v>65</v>
      </c>
      <c r="L8" s="2">
        <v>66</v>
      </c>
      <c r="M8" s="2">
        <v>70</v>
      </c>
      <c r="N8" s="2">
        <v>70</v>
      </c>
      <c r="O8" s="12">
        <v>73</v>
      </c>
      <c r="P8" s="12">
        <v>76</v>
      </c>
      <c r="Q8" s="12">
        <v>72</v>
      </c>
      <c r="R8" s="12">
        <v>72</v>
      </c>
      <c r="S8" s="12">
        <v>72</v>
      </c>
      <c r="T8" s="12">
        <v>74</v>
      </c>
      <c r="U8" s="2">
        <v>68</v>
      </c>
      <c r="V8" s="2">
        <v>68</v>
      </c>
      <c r="W8" s="2">
        <v>70</v>
      </c>
      <c r="X8" s="12">
        <v>74</v>
      </c>
      <c r="Y8" s="12">
        <v>73</v>
      </c>
      <c r="Z8" s="2">
        <v>60</v>
      </c>
      <c r="AA8" s="2">
        <v>57</v>
      </c>
      <c r="AB8" s="2">
        <v>61</v>
      </c>
      <c r="AC8" s="2">
        <v>63</v>
      </c>
      <c r="AD8" s="2">
        <v>64</v>
      </c>
      <c r="AE8" s="2">
        <v>59</v>
      </c>
      <c r="AF8" s="2">
        <v>56</v>
      </c>
      <c r="AG8" s="2">
        <v>30</v>
      </c>
      <c r="AH8" s="2">
        <v>25</v>
      </c>
      <c r="AI8" s="2">
        <v>30</v>
      </c>
      <c r="AJ8" s="2">
        <v>35</v>
      </c>
      <c r="AK8" s="2">
        <v>36</v>
      </c>
      <c r="AL8" s="2">
        <v>30</v>
      </c>
      <c r="AM8" s="2">
        <v>38</v>
      </c>
      <c r="AN8" s="2">
        <v>35</v>
      </c>
      <c r="AO8" s="2">
        <v>38</v>
      </c>
      <c r="AP8" s="2">
        <v>32</v>
      </c>
      <c r="AQ8" s="2">
        <v>27</v>
      </c>
      <c r="AR8" s="2">
        <v>33</v>
      </c>
      <c r="AS8" s="2">
        <v>37</v>
      </c>
      <c r="AT8" s="2">
        <v>37</v>
      </c>
      <c r="AU8" s="2">
        <v>39</v>
      </c>
      <c r="AV8" s="2">
        <v>38</v>
      </c>
      <c r="AW8" s="2">
        <v>36</v>
      </c>
      <c r="AX8" s="2">
        <v>32</v>
      </c>
      <c r="AY8" s="2">
        <v>33</v>
      </c>
      <c r="AZ8" s="2">
        <v>37</v>
      </c>
      <c r="BA8" s="2">
        <v>34</v>
      </c>
      <c r="BB8" s="10">
        <v>70</v>
      </c>
      <c r="BC8" s="14">
        <v>0.49</v>
      </c>
      <c r="BD8" s="1" t="s">
        <v>6</v>
      </c>
      <c r="BE8" s="6"/>
      <c r="BF8" s="6"/>
      <c r="BG8" s="6"/>
      <c r="BH8" s="6"/>
    </row>
    <row r="9" spans="1:60" x14ac:dyDescent="0.25">
      <c r="A9" s="1" t="s">
        <v>7</v>
      </c>
      <c r="B9" s="2">
        <v>22</v>
      </c>
      <c r="C9" s="2">
        <v>23</v>
      </c>
      <c r="D9" s="2">
        <v>21</v>
      </c>
      <c r="E9" s="2">
        <v>18</v>
      </c>
      <c r="F9" s="2">
        <v>17</v>
      </c>
      <c r="G9" s="2">
        <v>20</v>
      </c>
      <c r="H9" s="2">
        <v>18</v>
      </c>
      <c r="I9" s="2">
        <v>21</v>
      </c>
      <c r="J9" s="2">
        <v>19</v>
      </c>
      <c r="K9" s="2">
        <v>19</v>
      </c>
      <c r="L9" s="2">
        <v>20</v>
      </c>
      <c r="M9" s="2">
        <v>19</v>
      </c>
      <c r="N9" s="2">
        <v>19</v>
      </c>
      <c r="O9" s="2">
        <v>18</v>
      </c>
      <c r="P9" s="2">
        <v>18</v>
      </c>
      <c r="Q9" s="2">
        <v>19</v>
      </c>
      <c r="R9" s="2">
        <v>18</v>
      </c>
      <c r="S9" s="2">
        <v>20</v>
      </c>
      <c r="T9" s="2">
        <v>18</v>
      </c>
      <c r="U9" s="2">
        <v>19</v>
      </c>
      <c r="V9" s="2">
        <v>18</v>
      </c>
      <c r="W9" s="2">
        <v>19</v>
      </c>
      <c r="X9" s="2">
        <v>18</v>
      </c>
      <c r="Y9" s="2">
        <v>19</v>
      </c>
      <c r="Z9" s="2">
        <v>21</v>
      </c>
      <c r="AA9" s="2">
        <v>22</v>
      </c>
      <c r="AB9" s="2">
        <v>22</v>
      </c>
      <c r="AC9" s="2">
        <v>19</v>
      </c>
      <c r="AD9" s="2">
        <v>17</v>
      </c>
      <c r="AE9" s="2">
        <v>18</v>
      </c>
      <c r="AF9" s="2">
        <v>18</v>
      </c>
      <c r="AG9" s="2">
        <v>19</v>
      </c>
      <c r="AH9" s="2">
        <v>18</v>
      </c>
      <c r="AI9" s="2">
        <v>17</v>
      </c>
      <c r="AJ9" s="2">
        <v>16</v>
      </c>
      <c r="AK9" s="2">
        <v>16</v>
      </c>
      <c r="AL9" s="2">
        <v>14</v>
      </c>
      <c r="AM9" s="2">
        <v>15</v>
      </c>
      <c r="AN9" s="2">
        <v>15</v>
      </c>
      <c r="AO9" s="2">
        <v>16</v>
      </c>
      <c r="AP9" s="2">
        <v>16</v>
      </c>
      <c r="AQ9" s="2">
        <v>17</v>
      </c>
      <c r="AR9" s="2">
        <v>16</v>
      </c>
      <c r="AS9" s="2">
        <v>17</v>
      </c>
      <c r="AT9" s="2">
        <v>16</v>
      </c>
      <c r="AU9" s="2">
        <v>15</v>
      </c>
      <c r="AV9" s="2">
        <v>14</v>
      </c>
      <c r="AW9" s="2">
        <v>16</v>
      </c>
      <c r="AX9" s="2">
        <v>16</v>
      </c>
      <c r="AY9" s="2">
        <v>15</v>
      </c>
      <c r="AZ9" s="2">
        <v>16</v>
      </c>
      <c r="BA9" s="2">
        <v>16</v>
      </c>
      <c r="BB9" s="10">
        <v>32</v>
      </c>
      <c r="BC9" s="14">
        <v>0.5</v>
      </c>
      <c r="BD9" s="1" t="s">
        <v>7</v>
      </c>
      <c r="BE9" s="6"/>
      <c r="BF9" s="6"/>
      <c r="BG9" s="6"/>
      <c r="BH9" s="6"/>
    </row>
    <row r="10" spans="1:60" x14ac:dyDescent="0.25">
      <c r="A10" s="1" t="s">
        <v>8</v>
      </c>
      <c r="B10" s="2">
        <v>1</v>
      </c>
      <c r="C10" s="2">
        <v>4</v>
      </c>
      <c r="D10" s="2">
        <v>2</v>
      </c>
      <c r="E10" s="2">
        <v>3</v>
      </c>
      <c r="F10" s="2">
        <v>2</v>
      </c>
      <c r="G10" s="2">
        <v>4</v>
      </c>
      <c r="H10" s="2">
        <v>2</v>
      </c>
      <c r="I10" s="2">
        <v>4</v>
      </c>
      <c r="J10" s="2">
        <v>7</v>
      </c>
      <c r="K10" s="2">
        <v>0</v>
      </c>
      <c r="L10" s="2">
        <v>4</v>
      </c>
      <c r="M10" s="2">
        <v>9</v>
      </c>
      <c r="N10" s="2">
        <v>4</v>
      </c>
      <c r="O10" s="2">
        <v>5</v>
      </c>
      <c r="P10" s="2">
        <v>6</v>
      </c>
      <c r="Q10" s="2">
        <v>1</v>
      </c>
      <c r="R10" s="2">
        <v>3</v>
      </c>
      <c r="S10" s="2">
        <v>10</v>
      </c>
      <c r="T10" s="2">
        <v>9</v>
      </c>
      <c r="U10" s="2">
        <v>5</v>
      </c>
      <c r="V10" s="2">
        <v>4</v>
      </c>
      <c r="W10" s="2">
        <v>2</v>
      </c>
      <c r="X10" s="2">
        <v>4</v>
      </c>
      <c r="Y10" s="2">
        <v>4</v>
      </c>
      <c r="Z10" s="2">
        <v>6</v>
      </c>
      <c r="AA10" s="2">
        <v>1</v>
      </c>
      <c r="AB10" s="2">
        <v>0</v>
      </c>
      <c r="AC10" s="2">
        <v>3</v>
      </c>
      <c r="AD10" s="2">
        <v>5</v>
      </c>
      <c r="AE10" s="2">
        <v>4</v>
      </c>
      <c r="AF10" s="2">
        <v>9</v>
      </c>
      <c r="AG10" s="2">
        <v>13</v>
      </c>
      <c r="AH10" s="2">
        <v>5</v>
      </c>
      <c r="AI10" s="2">
        <v>9</v>
      </c>
      <c r="AJ10" s="2">
        <v>13</v>
      </c>
      <c r="AK10" s="2">
        <v>19</v>
      </c>
      <c r="AL10" s="2">
        <v>23</v>
      </c>
      <c r="AM10" s="2">
        <v>34</v>
      </c>
      <c r="AN10" s="2">
        <v>36</v>
      </c>
      <c r="AO10" s="2">
        <v>37</v>
      </c>
      <c r="AP10" s="2">
        <v>34</v>
      </c>
      <c r="AQ10" s="2">
        <v>38</v>
      </c>
      <c r="AR10" s="2">
        <v>36</v>
      </c>
      <c r="AS10" s="2">
        <v>37</v>
      </c>
      <c r="AT10" s="2">
        <v>32</v>
      </c>
      <c r="AU10" s="2">
        <v>33</v>
      </c>
      <c r="AV10" s="2">
        <v>29</v>
      </c>
      <c r="AW10" s="2">
        <v>27</v>
      </c>
      <c r="AX10" s="2">
        <v>27</v>
      </c>
      <c r="AY10" s="2">
        <v>30</v>
      </c>
      <c r="AZ10" s="2">
        <v>27</v>
      </c>
      <c r="BA10" s="2">
        <v>26</v>
      </c>
      <c r="BB10" s="10">
        <v>47</v>
      </c>
      <c r="BC10" s="14">
        <v>0.55000000000000004</v>
      </c>
      <c r="BD10" s="1" t="s">
        <v>8</v>
      </c>
      <c r="BE10" s="6"/>
      <c r="BF10" s="6"/>
      <c r="BG10" s="6"/>
      <c r="BH10" s="6"/>
    </row>
    <row r="11" spans="1:60" x14ac:dyDescent="0.25">
      <c r="A11" s="1" t="s">
        <v>9</v>
      </c>
      <c r="B11" s="2">
        <v>151</v>
      </c>
      <c r="C11" s="2">
        <v>147</v>
      </c>
      <c r="D11" s="12">
        <v>163</v>
      </c>
      <c r="E11" s="12">
        <v>160</v>
      </c>
      <c r="F11" s="12">
        <v>162</v>
      </c>
      <c r="G11" s="12">
        <v>164</v>
      </c>
      <c r="H11" s="12">
        <v>163</v>
      </c>
      <c r="I11" s="2">
        <v>132</v>
      </c>
      <c r="J11" s="2">
        <v>123</v>
      </c>
      <c r="K11" s="2">
        <v>114</v>
      </c>
      <c r="L11" s="2">
        <v>105</v>
      </c>
      <c r="M11" s="2">
        <v>117</v>
      </c>
      <c r="N11" s="2">
        <v>141</v>
      </c>
      <c r="O11" s="2">
        <v>148</v>
      </c>
      <c r="P11" s="12">
        <v>163</v>
      </c>
      <c r="Q11" s="12">
        <v>162</v>
      </c>
      <c r="R11" s="12">
        <v>176</v>
      </c>
      <c r="S11" s="12">
        <v>182</v>
      </c>
      <c r="T11" s="12">
        <v>176</v>
      </c>
      <c r="U11" s="12">
        <v>188</v>
      </c>
      <c r="V11" s="12">
        <v>180</v>
      </c>
      <c r="W11" s="12">
        <v>170</v>
      </c>
      <c r="X11" s="12">
        <v>184</v>
      </c>
      <c r="Y11" s="12">
        <v>193</v>
      </c>
      <c r="Z11" s="12">
        <v>197</v>
      </c>
      <c r="AA11" s="12">
        <v>184</v>
      </c>
      <c r="AB11" s="12">
        <v>186</v>
      </c>
      <c r="AC11" s="12">
        <v>188</v>
      </c>
      <c r="AD11" s="12">
        <v>197</v>
      </c>
      <c r="AE11" s="12">
        <v>195</v>
      </c>
      <c r="AF11" s="12">
        <v>214</v>
      </c>
      <c r="AG11" s="12">
        <v>199</v>
      </c>
      <c r="AH11" s="12">
        <v>206</v>
      </c>
      <c r="AI11" s="12">
        <v>187</v>
      </c>
      <c r="AJ11" s="12">
        <v>184</v>
      </c>
      <c r="AK11" s="12">
        <v>195</v>
      </c>
      <c r="AL11" s="12">
        <v>191</v>
      </c>
      <c r="AM11" s="12">
        <v>195</v>
      </c>
      <c r="AN11" s="12">
        <v>197</v>
      </c>
      <c r="AO11" s="12">
        <v>189</v>
      </c>
      <c r="AP11" s="12">
        <v>175</v>
      </c>
      <c r="AQ11" s="12">
        <v>169</v>
      </c>
      <c r="AR11" s="12">
        <v>174</v>
      </c>
      <c r="AS11" s="12">
        <v>180</v>
      </c>
      <c r="AT11" s="12">
        <v>179</v>
      </c>
      <c r="AU11" s="12">
        <v>170</v>
      </c>
      <c r="AV11" s="12">
        <v>181</v>
      </c>
      <c r="AW11" s="12">
        <v>183</v>
      </c>
      <c r="AX11" s="12">
        <v>168</v>
      </c>
      <c r="AY11" s="12">
        <v>167</v>
      </c>
      <c r="AZ11" s="12">
        <v>163</v>
      </c>
      <c r="BA11" s="12">
        <v>163</v>
      </c>
      <c r="BB11" s="10">
        <v>157</v>
      </c>
      <c r="BC11" s="14">
        <v>1.04</v>
      </c>
      <c r="BD11" s="1" t="s">
        <v>9</v>
      </c>
      <c r="BE11" s="6"/>
      <c r="BF11" s="6"/>
      <c r="BG11" s="6"/>
      <c r="BH11" s="6"/>
    </row>
    <row r="12" spans="1:60" x14ac:dyDescent="0.25">
      <c r="A12" s="1" t="s">
        <v>10</v>
      </c>
      <c r="B12" s="2">
        <v>23</v>
      </c>
      <c r="C12" s="2">
        <v>26</v>
      </c>
      <c r="D12" s="2">
        <v>28</v>
      </c>
      <c r="E12" s="2">
        <v>25</v>
      </c>
      <c r="F12" s="2">
        <v>23</v>
      </c>
      <c r="G12" s="2">
        <v>23</v>
      </c>
      <c r="H12" s="2">
        <v>23</v>
      </c>
      <c r="I12" s="2">
        <v>26</v>
      </c>
      <c r="J12" s="2">
        <v>27</v>
      </c>
      <c r="K12" s="2">
        <v>26</v>
      </c>
      <c r="L12" s="2">
        <v>25</v>
      </c>
      <c r="M12" s="2">
        <v>22</v>
      </c>
      <c r="N12" s="2">
        <v>23</v>
      </c>
      <c r="O12" s="2">
        <v>19</v>
      </c>
      <c r="P12" s="2">
        <v>22</v>
      </c>
      <c r="Q12" s="2">
        <v>22</v>
      </c>
      <c r="R12" s="2">
        <v>25</v>
      </c>
      <c r="S12" s="2">
        <v>26</v>
      </c>
      <c r="T12" s="2">
        <v>26</v>
      </c>
      <c r="U12" s="2">
        <v>28</v>
      </c>
      <c r="V12" s="2">
        <v>26</v>
      </c>
      <c r="W12" s="2">
        <v>26</v>
      </c>
      <c r="X12" s="2">
        <v>26</v>
      </c>
      <c r="Y12" s="2">
        <v>21</v>
      </c>
      <c r="Z12" s="2">
        <v>23</v>
      </c>
      <c r="AA12" s="2">
        <v>25</v>
      </c>
      <c r="AB12" s="2">
        <v>28</v>
      </c>
      <c r="AC12" s="2">
        <v>27</v>
      </c>
      <c r="AD12" s="2">
        <v>25</v>
      </c>
      <c r="AE12" s="2">
        <v>29</v>
      </c>
      <c r="AF12" s="2">
        <v>29</v>
      </c>
      <c r="AG12" s="2">
        <v>28</v>
      </c>
      <c r="AH12" s="2">
        <v>27</v>
      </c>
      <c r="AI12" s="2">
        <v>29</v>
      </c>
      <c r="AJ12" s="2">
        <v>29</v>
      </c>
      <c r="AK12" s="2">
        <v>29</v>
      </c>
      <c r="AL12" s="2">
        <v>28</v>
      </c>
      <c r="AM12" s="2">
        <v>30</v>
      </c>
      <c r="AN12" s="2">
        <v>29</v>
      </c>
      <c r="AO12" s="2">
        <v>29</v>
      </c>
      <c r="AP12" s="2">
        <v>27</v>
      </c>
      <c r="AQ12" s="2">
        <v>24</v>
      </c>
      <c r="AR12" s="2">
        <v>23</v>
      </c>
      <c r="AS12" s="2">
        <v>25</v>
      </c>
      <c r="AT12" s="2">
        <v>28</v>
      </c>
      <c r="AU12" s="2">
        <v>22</v>
      </c>
      <c r="AV12" s="2">
        <v>22</v>
      </c>
      <c r="AW12" s="2">
        <v>21</v>
      </c>
      <c r="AX12" s="2">
        <v>21</v>
      </c>
      <c r="AY12" s="2">
        <v>21</v>
      </c>
      <c r="AZ12" s="2">
        <v>23</v>
      </c>
      <c r="BA12" s="2">
        <v>20</v>
      </c>
      <c r="BB12" s="10">
        <v>36</v>
      </c>
      <c r="BC12" s="14">
        <v>0.56000000000000005</v>
      </c>
      <c r="BD12" s="1" t="s">
        <v>10</v>
      </c>
      <c r="BE12" s="6"/>
      <c r="BF12" s="6"/>
      <c r="BG12" s="6"/>
      <c r="BH12" s="6"/>
    </row>
    <row r="13" spans="1:60" x14ac:dyDescent="0.25">
      <c r="A13" s="1" t="s">
        <v>11</v>
      </c>
      <c r="B13" s="2">
        <v>126</v>
      </c>
      <c r="C13" s="2">
        <v>121</v>
      </c>
      <c r="D13" s="2">
        <v>127</v>
      </c>
      <c r="E13" s="2">
        <v>127</v>
      </c>
      <c r="F13" s="2">
        <v>103</v>
      </c>
      <c r="G13" s="2">
        <v>111</v>
      </c>
      <c r="H13" s="2">
        <v>120</v>
      </c>
      <c r="I13" s="2">
        <v>117</v>
      </c>
      <c r="J13" s="2">
        <v>116</v>
      </c>
      <c r="K13" s="2">
        <v>121</v>
      </c>
      <c r="L13" s="2">
        <v>116</v>
      </c>
      <c r="M13" s="2">
        <v>117</v>
      </c>
      <c r="N13" s="2">
        <v>117</v>
      </c>
      <c r="O13" s="2">
        <v>119</v>
      </c>
      <c r="P13" s="2">
        <v>125</v>
      </c>
      <c r="Q13" s="2">
        <v>120</v>
      </c>
      <c r="R13" s="2">
        <v>118</v>
      </c>
      <c r="S13" s="2">
        <v>128</v>
      </c>
      <c r="T13" s="2">
        <v>122</v>
      </c>
      <c r="U13" s="2">
        <v>118</v>
      </c>
      <c r="V13" s="2">
        <v>123</v>
      </c>
      <c r="W13" s="2">
        <v>127</v>
      </c>
      <c r="X13" s="2">
        <v>127</v>
      </c>
      <c r="Y13" s="2">
        <v>132</v>
      </c>
      <c r="Z13" s="2">
        <v>126</v>
      </c>
      <c r="AA13" s="2">
        <v>116</v>
      </c>
      <c r="AB13" s="2">
        <v>110</v>
      </c>
      <c r="AC13" s="2">
        <v>105</v>
      </c>
      <c r="AD13" s="2">
        <v>112</v>
      </c>
      <c r="AE13" s="2">
        <v>111</v>
      </c>
      <c r="AF13" s="2">
        <v>108</v>
      </c>
      <c r="AG13" s="2">
        <v>104</v>
      </c>
      <c r="AH13" s="2">
        <v>110</v>
      </c>
      <c r="AI13" s="2">
        <v>101</v>
      </c>
      <c r="AJ13" s="2">
        <v>98</v>
      </c>
      <c r="AK13" s="2">
        <v>101</v>
      </c>
      <c r="AL13" s="2">
        <v>103</v>
      </c>
      <c r="AM13" s="2">
        <v>105</v>
      </c>
      <c r="AN13" s="2">
        <v>101</v>
      </c>
      <c r="AO13" s="2">
        <v>101</v>
      </c>
      <c r="AP13" s="2">
        <v>108</v>
      </c>
      <c r="AQ13" s="2">
        <v>101</v>
      </c>
      <c r="AR13" s="2">
        <v>92</v>
      </c>
      <c r="AS13" s="2">
        <v>87</v>
      </c>
      <c r="AT13" s="2">
        <v>82</v>
      </c>
      <c r="AU13" s="2">
        <v>87</v>
      </c>
      <c r="AV13" s="2">
        <v>89</v>
      </c>
      <c r="AW13" s="2">
        <v>87</v>
      </c>
      <c r="AX13" s="2">
        <v>86</v>
      </c>
      <c r="AY13" s="2">
        <v>73</v>
      </c>
      <c r="AZ13" s="2">
        <v>72</v>
      </c>
      <c r="BA13" s="2">
        <v>66</v>
      </c>
      <c r="BB13" s="10">
        <v>234</v>
      </c>
      <c r="BC13" s="14">
        <v>0.28000000000000003</v>
      </c>
      <c r="BD13" s="1" t="s">
        <v>11</v>
      </c>
      <c r="BE13" s="6"/>
      <c r="BF13" s="6"/>
      <c r="BG13" s="6"/>
      <c r="BH13" s="6"/>
    </row>
    <row r="14" spans="1:60" x14ac:dyDescent="0.25">
      <c r="A14" s="1" t="s">
        <v>12</v>
      </c>
      <c r="B14" s="2">
        <v>66</v>
      </c>
      <c r="C14" s="2">
        <v>68</v>
      </c>
      <c r="D14" s="2">
        <v>65</v>
      </c>
      <c r="E14" s="2">
        <v>63</v>
      </c>
      <c r="F14" s="2">
        <v>64</v>
      </c>
      <c r="G14" s="2">
        <v>63</v>
      </c>
      <c r="H14" s="2">
        <v>68</v>
      </c>
      <c r="I14" s="2">
        <v>63</v>
      </c>
      <c r="J14" s="2">
        <v>67</v>
      </c>
      <c r="K14" s="2">
        <v>65</v>
      </c>
      <c r="L14" s="2">
        <v>65</v>
      </c>
      <c r="M14" s="2">
        <v>66</v>
      </c>
      <c r="N14" s="2">
        <v>71</v>
      </c>
      <c r="O14" s="2">
        <v>69</v>
      </c>
      <c r="P14" s="2">
        <v>70</v>
      </c>
      <c r="Q14" s="2">
        <v>76</v>
      </c>
      <c r="R14" s="2">
        <v>66</v>
      </c>
      <c r="S14" s="2">
        <v>62</v>
      </c>
      <c r="T14" s="2">
        <v>62</v>
      </c>
      <c r="U14" s="2">
        <v>56</v>
      </c>
      <c r="V14" s="2">
        <v>60</v>
      </c>
      <c r="W14" s="2">
        <v>66</v>
      </c>
      <c r="X14" s="2">
        <v>68</v>
      </c>
      <c r="Y14" s="2">
        <v>68</v>
      </c>
      <c r="Z14" s="2">
        <v>81</v>
      </c>
      <c r="AA14" s="2">
        <v>89</v>
      </c>
      <c r="AB14" s="2">
        <v>86</v>
      </c>
      <c r="AC14" s="2">
        <v>87</v>
      </c>
      <c r="AD14" s="2">
        <v>84</v>
      </c>
      <c r="AE14" s="2">
        <v>93</v>
      </c>
      <c r="AF14" s="2">
        <v>111</v>
      </c>
      <c r="AG14" s="2">
        <v>143</v>
      </c>
      <c r="AH14" s="2">
        <v>150</v>
      </c>
      <c r="AI14" s="2">
        <v>154</v>
      </c>
      <c r="AJ14" s="2">
        <v>146</v>
      </c>
      <c r="AK14" s="2">
        <v>135</v>
      </c>
      <c r="AL14" s="2">
        <v>138</v>
      </c>
      <c r="AM14" s="2">
        <v>132</v>
      </c>
      <c r="AN14" s="2">
        <v>119</v>
      </c>
      <c r="AO14" s="2">
        <v>125</v>
      </c>
      <c r="AP14" s="2">
        <v>118</v>
      </c>
      <c r="AQ14" s="2">
        <v>116</v>
      </c>
      <c r="AR14" s="2">
        <v>110</v>
      </c>
      <c r="AS14" s="2">
        <v>115</v>
      </c>
      <c r="AT14" s="2">
        <v>111</v>
      </c>
      <c r="AU14" s="2">
        <v>117</v>
      </c>
      <c r="AV14" s="2">
        <v>113</v>
      </c>
      <c r="AW14" s="2">
        <v>108</v>
      </c>
      <c r="AX14" s="2">
        <v>115</v>
      </c>
      <c r="AY14" s="2">
        <v>109</v>
      </c>
      <c r="AZ14" s="2">
        <v>101</v>
      </c>
      <c r="BA14" s="2">
        <v>103</v>
      </c>
      <c r="BB14" s="10">
        <v>210</v>
      </c>
      <c r="BC14" s="14">
        <v>0.49</v>
      </c>
      <c r="BD14" s="1" t="s">
        <v>12</v>
      </c>
      <c r="BE14" s="6"/>
      <c r="BF14" s="6"/>
      <c r="BG14" s="6"/>
      <c r="BH14" s="6"/>
    </row>
    <row r="15" spans="1:60" x14ac:dyDescent="0.25">
      <c r="A15" s="1" t="s">
        <v>13</v>
      </c>
      <c r="B15" s="2">
        <v>22</v>
      </c>
      <c r="C15" s="2">
        <v>24</v>
      </c>
      <c r="D15" s="2">
        <v>27</v>
      </c>
      <c r="E15" s="2">
        <v>29</v>
      </c>
      <c r="F15" s="2">
        <v>30</v>
      </c>
      <c r="G15" s="2">
        <v>26</v>
      </c>
      <c r="H15" s="2">
        <v>27</v>
      </c>
      <c r="I15" s="2">
        <v>33</v>
      </c>
      <c r="J15" s="2">
        <v>31</v>
      </c>
      <c r="K15" s="2">
        <v>35</v>
      </c>
      <c r="L15" s="2">
        <v>33</v>
      </c>
      <c r="M15" s="2">
        <v>31</v>
      </c>
      <c r="N15" s="2">
        <v>33</v>
      </c>
      <c r="O15" s="2">
        <v>35</v>
      </c>
      <c r="P15" s="2">
        <v>39</v>
      </c>
      <c r="Q15" s="2">
        <v>37</v>
      </c>
      <c r="R15" s="2">
        <v>39</v>
      </c>
      <c r="S15" s="2">
        <v>38</v>
      </c>
      <c r="T15" s="2">
        <v>36</v>
      </c>
      <c r="U15" s="2">
        <v>36</v>
      </c>
      <c r="V15" s="2">
        <v>34</v>
      </c>
      <c r="W15" s="2">
        <v>32</v>
      </c>
      <c r="X15" s="2">
        <v>31</v>
      </c>
      <c r="Y15" s="2">
        <v>32</v>
      </c>
      <c r="Z15" s="2">
        <v>31</v>
      </c>
      <c r="AA15" s="2">
        <v>29</v>
      </c>
      <c r="AB15" s="2">
        <v>32</v>
      </c>
      <c r="AC15" s="2">
        <v>31</v>
      </c>
      <c r="AD15" s="2">
        <v>32</v>
      </c>
      <c r="AE15" s="2">
        <v>33</v>
      </c>
      <c r="AF15" s="2">
        <v>36</v>
      </c>
      <c r="AG15" s="2">
        <v>33</v>
      </c>
      <c r="AH15" s="2">
        <v>32</v>
      </c>
      <c r="AI15" s="2">
        <v>35</v>
      </c>
      <c r="AJ15" s="2">
        <v>35</v>
      </c>
      <c r="AK15" s="2">
        <v>35</v>
      </c>
      <c r="AL15" s="2">
        <v>37</v>
      </c>
      <c r="AM15" s="2">
        <v>33</v>
      </c>
      <c r="AN15" s="2">
        <v>28</v>
      </c>
      <c r="AO15" s="2">
        <v>28</v>
      </c>
      <c r="AP15" s="2">
        <v>26</v>
      </c>
      <c r="AQ15" s="2">
        <v>22</v>
      </c>
      <c r="AR15" s="2">
        <v>25</v>
      </c>
      <c r="AS15" s="2">
        <v>21</v>
      </c>
      <c r="AT15" s="2">
        <v>23</v>
      </c>
      <c r="AU15" s="2">
        <v>25</v>
      </c>
      <c r="AV15" s="2">
        <v>26</v>
      </c>
      <c r="AW15" s="2">
        <v>28</v>
      </c>
      <c r="AX15" s="2">
        <v>27</v>
      </c>
      <c r="AY15" s="2">
        <v>24</v>
      </c>
      <c r="AZ15" s="2">
        <v>25</v>
      </c>
      <c r="BA15" s="2">
        <v>24</v>
      </c>
      <c r="BB15" s="10">
        <v>42</v>
      </c>
      <c r="BC15" s="14">
        <v>0.56999999999999995</v>
      </c>
      <c r="BD15" s="1" t="s">
        <v>13</v>
      </c>
      <c r="BE15" s="6"/>
      <c r="BF15" s="6"/>
      <c r="BG15" s="6"/>
      <c r="BH15" s="6"/>
    </row>
    <row r="16" spans="1:60" x14ac:dyDescent="0.25">
      <c r="A16" s="1" t="s">
        <v>14</v>
      </c>
      <c r="B16" s="2">
        <v>86</v>
      </c>
      <c r="C16" s="2">
        <v>97</v>
      </c>
      <c r="D16" s="2">
        <v>91</v>
      </c>
      <c r="E16" s="2">
        <v>92</v>
      </c>
      <c r="F16" s="2">
        <v>100</v>
      </c>
      <c r="G16" s="2">
        <v>100</v>
      </c>
      <c r="H16" s="2">
        <v>106</v>
      </c>
      <c r="I16" s="2">
        <v>97</v>
      </c>
      <c r="J16" s="2">
        <v>100</v>
      </c>
      <c r="K16" s="2">
        <v>100</v>
      </c>
      <c r="L16" s="2">
        <v>96</v>
      </c>
      <c r="M16" s="2">
        <v>101</v>
      </c>
      <c r="N16" s="2">
        <v>100</v>
      </c>
      <c r="O16" s="2">
        <v>98</v>
      </c>
      <c r="P16" s="2">
        <v>95</v>
      </c>
      <c r="Q16" s="2">
        <v>96</v>
      </c>
      <c r="R16" s="2">
        <v>94</v>
      </c>
      <c r="S16" s="2">
        <v>94</v>
      </c>
      <c r="T16" s="2">
        <v>97</v>
      </c>
      <c r="U16" s="2">
        <v>80</v>
      </c>
      <c r="V16" s="2">
        <v>86</v>
      </c>
      <c r="W16" s="2">
        <v>86</v>
      </c>
      <c r="X16" s="2">
        <v>97</v>
      </c>
      <c r="Y16" s="2">
        <v>97</v>
      </c>
      <c r="Z16" s="2">
        <v>100</v>
      </c>
      <c r="AA16" s="2">
        <v>100</v>
      </c>
      <c r="AB16" s="2">
        <v>119</v>
      </c>
      <c r="AC16" s="2">
        <v>117</v>
      </c>
      <c r="AD16" s="2">
        <v>117</v>
      </c>
      <c r="AE16" s="2">
        <v>126</v>
      </c>
      <c r="AF16" s="2">
        <v>129</v>
      </c>
      <c r="AG16" s="2">
        <v>129</v>
      </c>
      <c r="AH16" s="2">
        <v>129</v>
      </c>
      <c r="AI16" s="2">
        <v>129</v>
      </c>
      <c r="AJ16" s="2">
        <v>129</v>
      </c>
      <c r="AK16" s="2">
        <v>129</v>
      </c>
      <c r="AL16" s="2">
        <v>147</v>
      </c>
      <c r="AM16" s="2">
        <v>147</v>
      </c>
      <c r="AN16" s="2">
        <v>165</v>
      </c>
      <c r="AO16" s="2">
        <v>165</v>
      </c>
      <c r="AP16" s="2">
        <v>184</v>
      </c>
      <c r="AQ16" s="2">
        <v>162</v>
      </c>
      <c r="AR16" s="2">
        <v>167</v>
      </c>
      <c r="AS16" s="2">
        <v>167</v>
      </c>
      <c r="AT16" s="2">
        <v>160</v>
      </c>
      <c r="AU16" s="2">
        <v>153</v>
      </c>
      <c r="AV16" s="2">
        <v>153</v>
      </c>
      <c r="AW16" s="2">
        <v>169</v>
      </c>
      <c r="AX16" s="2">
        <v>156</v>
      </c>
      <c r="AY16" s="2">
        <v>153</v>
      </c>
      <c r="AZ16" s="2">
        <v>156</v>
      </c>
      <c r="BA16" s="2">
        <v>160</v>
      </c>
      <c r="BB16" s="10">
        <v>298</v>
      </c>
      <c r="BC16" s="14">
        <v>0.54</v>
      </c>
      <c r="BD16" s="1" t="s">
        <v>14</v>
      </c>
      <c r="BE16" s="6"/>
      <c r="BF16" s="6"/>
      <c r="BG16" s="6"/>
      <c r="BH16" s="6"/>
    </row>
    <row r="17" spans="1:60" s="4" customFormat="1" ht="24" x14ac:dyDescent="0.25">
      <c r="A17" s="3" t="s">
        <v>15</v>
      </c>
      <c r="B17" s="3">
        <f t="shared" ref="B17:C17" si="0">SUM(B2:B16)</f>
        <v>1280</v>
      </c>
      <c r="C17" s="3">
        <f t="shared" si="0"/>
        <v>1311</v>
      </c>
      <c r="D17" s="3">
        <f t="shared" ref="D17" si="1">SUM(D2:D16)</f>
        <v>1297</v>
      </c>
      <c r="E17" s="3">
        <f t="shared" ref="E17:BA17" si="2">SUM(E2:E16)</f>
        <v>1297</v>
      </c>
      <c r="F17" s="3">
        <f t="shared" ref="F17:AZ17" si="3">SUM(F2:F16)</f>
        <v>1307</v>
      </c>
      <c r="G17" s="3">
        <f t="shared" si="3"/>
        <v>1308</v>
      </c>
      <c r="H17" s="3">
        <f t="shared" si="3"/>
        <v>1315</v>
      </c>
      <c r="I17" s="3">
        <f t="shared" si="3"/>
        <v>1298</v>
      </c>
      <c r="J17" s="3">
        <f t="shared" si="3"/>
        <v>1305</v>
      </c>
      <c r="K17" s="3">
        <f t="shared" si="3"/>
        <v>1310</v>
      </c>
      <c r="L17" s="3">
        <f t="shared" si="3"/>
        <v>1285</v>
      </c>
      <c r="M17" s="3">
        <f t="shared" si="3"/>
        <v>1290</v>
      </c>
      <c r="N17" s="3">
        <f t="shared" si="3"/>
        <v>1316</v>
      </c>
      <c r="O17" s="3">
        <f t="shared" si="3"/>
        <v>1327</v>
      </c>
      <c r="P17" s="3">
        <f t="shared" si="3"/>
        <v>1350</v>
      </c>
      <c r="Q17" s="3">
        <f t="shared" si="3"/>
        <v>1321</v>
      </c>
      <c r="R17" s="3">
        <f t="shared" si="3"/>
        <v>1308</v>
      </c>
      <c r="S17" s="3">
        <f t="shared" si="3"/>
        <v>1320</v>
      </c>
      <c r="T17" s="3">
        <f t="shared" si="3"/>
        <v>1338</v>
      </c>
      <c r="U17" s="3">
        <f t="shared" si="3"/>
        <v>1331</v>
      </c>
      <c r="V17" s="3">
        <f t="shared" si="3"/>
        <v>1312</v>
      </c>
      <c r="W17" s="3">
        <f t="shared" si="3"/>
        <v>1342</v>
      </c>
      <c r="X17" s="3">
        <f t="shared" si="3"/>
        <v>1361</v>
      </c>
      <c r="Y17" s="3">
        <f t="shared" si="3"/>
        <v>1400</v>
      </c>
      <c r="Z17" s="3">
        <f t="shared" si="3"/>
        <v>1388</v>
      </c>
      <c r="AA17" s="3">
        <f t="shared" si="3"/>
        <v>1335</v>
      </c>
      <c r="AB17" s="3">
        <f t="shared" si="3"/>
        <v>1386</v>
      </c>
      <c r="AC17" s="3">
        <f t="shared" si="3"/>
        <v>1401</v>
      </c>
      <c r="AD17" s="3">
        <f t="shared" si="3"/>
        <v>1422</v>
      </c>
      <c r="AE17" s="3">
        <f t="shared" si="3"/>
        <v>1431</v>
      </c>
      <c r="AF17" s="3">
        <f t="shared" si="3"/>
        <v>1490</v>
      </c>
      <c r="AG17" s="3">
        <f t="shared" si="3"/>
        <v>1464</v>
      </c>
      <c r="AH17" s="3">
        <f t="shared" si="3"/>
        <v>1470</v>
      </c>
      <c r="AI17" s="3">
        <f t="shared" si="3"/>
        <v>1472</v>
      </c>
      <c r="AJ17" s="3">
        <f t="shared" si="3"/>
        <v>1464</v>
      </c>
      <c r="AK17" s="3">
        <f t="shared" si="3"/>
        <v>1493</v>
      </c>
      <c r="AL17" s="3">
        <f t="shared" si="3"/>
        <v>1515</v>
      </c>
      <c r="AM17" s="3">
        <f t="shared" si="3"/>
        <v>1539</v>
      </c>
      <c r="AN17" s="3">
        <f t="shared" si="3"/>
        <v>1505</v>
      </c>
      <c r="AO17" s="3">
        <f t="shared" si="3"/>
        <v>1470</v>
      </c>
      <c r="AP17" s="3">
        <f t="shared" si="3"/>
        <v>1437</v>
      </c>
      <c r="AQ17" s="3">
        <f t="shared" si="3"/>
        <v>1378</v>
      </c>
      <c r="AR17" s="3">
        <f t="shared" si="3"/>
        <v>1381</v>
      </c>
      <c r="AS17" s="3">
        <f t="shared" si="3"/>
        <v>1374</v>
      </c>
      <c r="AT17" s="3">
        <f t="shared" si="3"/>
        <v>1366</v>
      </c>
      <c r="AU17" s="3">
        <f t="shared" si="3"/>
        <v>1370</v>
      </c>
      <c r="AV17" s="3">
        <f t="shared" si="3"/>
        <v>1340</v>
      </c>
      <c r="AW17" s="3">
        <f t="shared" si="3"/>
        <v>1333</v>
      </c>
      <c r="AX17" s="3">
        <f t="shared" si="3"/>
        <v>1302</v>
      </c>
      <c r="AY17" s="3">
        <f t="shared" si="3"/>
        <v>1282</v>
      </c>
      <c r="AZ17" s="3">
        <f t="shared" si="3"/>
        <v>1245</v>
      </c>
      <c r="BA17" s="3">
        <f t="shared" si="2"/>
        <v>1255</v>
      </c>
      <c r="BB17" s="10">
        <f>SUM(BB2:BB16)</f>
        <v>2305</v>
      </c>
      <c r="BC17" s="14">
        <v>0.54</v>
      </c>
      <c r="BD17" s="3" t="s">
        <v>15</v>
      </c>
      <c r="BE17" s="7"/>
      <c r="BF17" s="7"/>
      <c r="BG17" s="7"/>
      <c r="BH17" s="7"/>
    </row>
    <row r="18" spans="1:60" x14ac:dyDescent="0.25"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11" t="s">
        <v>18</v>
      </c>
      <c r="BB18" s="11"/>
      <c r="BC18" s="11"/>
      <c r="BE18" s="8"/>
      <c r="BF18" s="8"/>
      <c r="BG18" s="8"/>
    </row>
    <row r="19" spans="1:60" x14ac:dyDescent="0.25">
      <c r="BB19" s="4"/>
      <c r="BC19" s="4"/>
    </row>
  </sheetData>
  <pageMargins left="0.7" right="0.7" top="0.75" bottom="0.75" header="0.3" footer="0.3"/>
  <pageSetup paperSize="20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97019-0CBE-4AFF-89A2-7A8B0C80ABD7}">
  <dimension ref="A1:BB19"/>
  <sheetViews>
    <sheetView topLeftCell="AF1" workbookViewId="0">
      <selection activeCell="BA2" sqref="BA2"/>
    </sheetView>
  </sheetViews>
  <sheetFormatPr defaultRowHeight="15" x14ac:dyDescent="0.25"/>
  <cols>
    <col min="1" max="1" width="10.5703125" customWidth="1"/>
    <col min="2" max="53" width="6.7109375" customWidth="1"/>
    <col min="54" max="54" width="10.5703125" customWidth="1"/>
    <col min="55" max="61" width="6.7109375" customWidth="1"/>
    <col min="62" max="62" width="8" customWidth="1"/>
    <col min="63" max="63" width="10" customWidth="1"/>
  </cols>
  <sheetData>
    <row r="1" spans="1:54" ht="53.45" customHeight="1" x14ac:dyDescent="0.25">
      <c r="A1" s="1" t="s">
        <v>16</v>
      </c>
      <c r="B1" s="5">
        <v>44567</v>
      </c>
      <c r="C1" s="5">
        <v>44574</v>
      </c>
      <c r="D1" s="5">
        <v>44581</v>
      </c>
      <c r="E1" s="5">
        <v>44588</v>
      </c>
      <c r="F1" s="5">
        <v>44595</v>
      </c>
      <c r="G1" s="5">
        <v>44602</v>
      </c>
      <c r="H1" s="5">
        <v>44609</v>
      </c>
      <c r="I1" s="5">
        <v>44616</v>
      </c>
      <c r="J1" s="5">
        <v>44623</v>
      </c>
      <c r="K1" s="5">
        <v>44630</v>
      </c>
      <c r="L1" s="5">
        <v>44637</v>
      </c>
      <c r="M1" s="5">
        <v>44645</v>
      </c>
      <c r="N1" s="5">
        <v>44651</v>
      </c>
      <c r="O1" s="5">
        <v>44658</v>
      </c>
      <c r="P1" s="5">
        <v>44665</v>
      </c>
      <c r="Q1" s="5">
        <v>44672</v>
      </c>
      <c r="R1" s="5">
        <v>44679</v>
      </c>
      <c r="S1" s="5">
        <v>44686</v>
      </c>
      <c r="T1" s="5">
        <v>44693</v>
      </c>
      <c r="U1" s="5">
        <v>44700</v>
      </c>
      <c r="V1" s="5">
        <v>44707</v>
      </c>
      <c r="W1" s="5">
        <v>44714</v>
      </c>
      <c r="X1" s="5">
        <v>44721</v>
      </c>
      <c r="Y1" s="5">
        <v>44728</v>
      </c>
      <c r="Z1" s="5">
        <v>44735</v>
      </c>
      <c r="AA1" s="5">
        <v>44742</v>
      </c>
      <c r="AB1" s="5">
        <v>44749</v>
      </c>
      <c r="AC1" s="5">
        <v>44756</v>
      </c>
      <c r="AD1" s="5">
        <v>44763</v>
      </c>
      <c r="AE1" s="5">
        <v>44770</v>
      </c>
      <c r="AF1" s="5">
        <v>44777</v>
      </c>
      <c r="AG1" s="5">
        <v>44784</v>
      </c>
      <c r="AH1" s="5">
        <v>44791</v>
      </c>
      <c r="AI1" s="5">
        <v>44798</v>
      </c>
      <c r="AJ1" s="5">
        <v>44805</v>
      </c>
      <c r="AK1" s="5">
        <v>44812</v>
      </c>
      <c r="AL1" s="5">
        <v>44819</v>
      </c>
      <c r="AM1" s="5">
        <v>44826</v>
      </c>
      <c r="AN1" s="5">
        <v>44833</v>
      </c>
      <c r="AO1" s="5">
        <v>44841</v>
      </c>
      <c r="AP1" s="5">
        <v>44848</v>
      </c>
      <c r="AQ1" s="5">
        <v>44855</v>
      </c>
      <c r="AR1" s="5">
        <v>44862</v>
      </c>
      <c r="AS1" s="5">
        <v>44868</v>
      </c>
      <c r="AT1" s="5">
        <v>44874</v>
      </c>
      <c r="AU1" s="5">
        <v>44882</v>
      </c>
      <c r="AV1" s="5">
        <v>44896</v>
      </c>
      <c r="AW1" s="5">
        <v>44903</v>
      </c>
      <c r="AX1" s="5">
        <v>44910</v>
      </c>
      <c r="AY1" s="5">
        <v>44924</v>
      </c>
      <c r="AZ1" s="9" t="s">
        <v>17</v>
      </c>
      <c r="BA1" s="13" t="s">
        <v>19</v>
      </c>
      <c r="BB1" s="15" t="s">
        <v>16</v>
      </c>
    </row>
    <row r="2" spans="1:54" x14ac:dyDescent="0.25">
      <c r="A2" s="1" t="s">
        <v>0</v>
      </c>
      <c r="B2" s="2">
        <v>140</v>
      </c>
      <c r="C2" s="2">
        <v>136</v>
      </c>
      <c r="D2" s="2">
        <v>139</v>
      </c>
      <c r="E2" s="2">
        <v>138</v>
      </c>
      <c r="F2" s="2">
        <v>145</v>
      </c>
      <c r="G2" s="2">
        <v>138</v>
      </c>
      <c r="H2" s="2">
        <v>140</v>
      </c>
      <c r="I2" s="2">
        <v>141</v>
      </c>
      <c r="J2" s="2">
        <v>141</v>
      </c>
      <c r="K2" s="2">
        <v>136</v>
      </c>
      <c r="L2" s="2">
        <v>136</v>
      </c>
      <c r="M2" s="2">
        <v>143</v>
      </c>
      <c r="N2" s="2">
        <v>142</v>
      </c>
      <c r="O2" s="2">
        <v>129</v>
      </c>
      <c r="P2" s="2">
        <v>130</v>
      </c>
      <c r="Q2" s="2">
        <v>131</v>
      </c>
      <c r="R2" s="2">
        <v>138</v>
      </c>
      <c r="S2" s="2">
        <v>136</v>
      </c>
      <c r="T2" s="2">
        <v>151</v>
      </c>
      <c r="U2" s="2">
        <v>154</v>
      </c>
      <c r="V2" s="2">
        <v>145</v>
      </c>
      <c r="W2" s="2">
        <v>136</v>
      </c>
      <c r="X2" s="2">
        <v>132</v>
      </c>
      <c r="Y2" s="2">
        <v>129</v>
      </c>
      <c r="Z2" s="2">
        <v>133</v>
      </c>
      <c r="AA2" s="2">
        <v>159</v>
      </c>
      <c r="AB2" s="2">
        <v>125</v>
      </c>
      <c r="AC2" s="2">
        <v>136</v>
      </c>
      <c r="AD2" s="2">
        <v>130</v>
      </c>
      <c r="AE2" s="2">
        <v>136</v>
      </c>
      <c r="AF2" s="2">
        <v>138</v>
      </c>
      <c r="AG2" s="2">
        <v>139</v>
      </c>
      <c r="AH2" s="2">
        <v>139</v>
      </c>
      <c r="AI2" s="2">
        <v>136</v>
      </c>
      <c r="AJ2" s="2">
        <v>139</v>
      </c>
      <c r="AK2" s="2">
        <v>140</v>
      </c>
      <c r="AL2" s="2">
        <v>146</v>
      </c>
      <c r="AM2" s="2">
        <v>144</v>
      </c>
      <c r="AN2" s="2">
        <v>148</v>
      </c>
      <c r="AO2" s="2">
        <v>146</v>
      </c>
      <c r="AP2" s="2">
        <v>147</v>
      </c>
      <c r="AQ2" s="2">
        <v>152</v>
      </c>
      <c r="AR2" s="12">
        <v>171</v>
      </c>
      <c r="AS2" s="2">
        <v>142</v>
      </c>
      <c r="AT2" s="2">
        <v>149</v>
      </c>
      <c r="AU2" s="2">
        <v>156</v>
      </c>
      <c r="AV2" s="2">
        <v>154</v>
      </c>
      <c r="AW2" s="2">
        <v>158</v>
      </c>
      <c r="AX2" s="2">
        <v>146</v>
      </c>
      <c r="AY2" s="2">
        <v>144</v>
      </c>
      <c r="AZ2" s="10">
        <v>160</v>
      </c>
      <c r="BA2" s="14">
        <f t="shared" ref="BA2:BA17" si="0">AY2/AZ2</f>
        <v>0.9</v>
      </c>
      <c r="BB2" s="1" t="s">
        <v>0</v>
      </c>
    </row>
    <row r="3" spans="1:54" x14ac:dyDescent="0.25">
      <c r="A3" s="1" t="s">
        <v>1</v>
      </c>
      <c r="B3" s="2">
        <v>81</v>
      </c>
      <c r="C3" s="2">
        <v>86</v>
      </c>
      <c r="D3" s="2">
        <v>88</v>
      </c>
      <c r="E3" s="2">
        <v>87</v>
      </c>
      <c r="F3" s="2">
        <v>96</v>
      </c>
      <c r="G3" s="2">
        <v>102</v>
      </c>
      <c r="H3" s="2">
        <v>108</v>
      </c>
      <c r="I3" s="2">
        <v>112</v>
      </c>
      <c r="J3" s="2">
        <v>111</v>
      </c>
      <c r="K3" s="2">
        <v>122</v>
      </c>
      <c r="L3" s="2">
        <v>114</v>
      </c>
      <c r="M3" s="2">
        <v>117</v>
      </c>
      <c r="N3" s="2">
        <v>116</v>
      </c>
      <c r="O3" s="2">
        <v>113</v>
      </c>
      <c r="P3" s="2">
        <v>120</v>
      </c>
      <c r="Q3" s="2">
        <v>118</v>
      </c>
      <c r="R3" s="2">
        <v>111</v>
      </c>
      <c r="S3" s="2">
        <v>112</v>
      </c>
      <c r="T3" s="2">
        <v>116</v>
      </c>
      <c r="U3" s="2">
        <v>113</v>
      </c>
      <c r="V3" s="2">
        <v>123</v>
      </c>
      <c r="W3" s="2">
        <v>122</v>
      </c>
      <c r="X3" s="2">
        <v>120</v>
      </c>
      <c r="Y3" s="2">
        <v>120</v>
      </c>
      <c r="Z3" s="12">
        <v>125</v>
      </c>
      <c r="AA3" s="2">
        <v>120</v>
      </c>
      <c r="AB3" s="2">
        <v>113</v>
      </c>
      <c r="AC3" s="2">
        <v>115</v>
      </c>
      <c r="AD3" s="2">
        <v>108</v>
      </c>
      <c r="AE3" s="2">
        <v>108</v>
      </c>
      <c r="AF3" s="2">
        <v>120</v>
      </c>
      <c r="AG3" s="12">
        <v>127</v>
      </c>
      <c r="AH3" s="12">
        <v>124</v>
      </c>
      <c r="AI3" s="2">
        <v>115</v>
      </c>
      <c r="AJ3" s="2">
        <v>111</v>
      </c>
      <c r="AK3" s="2">
        <v>113</v>
      </c>
      <c r="AL3" s="2">
        <v>109</v>
      </c>
      <c r="AM3" s="2">
        <v>107</v>
      </c>
      <c r="AN3" s="2">
        <v>107</v>
      </c>
      <c r="AO3" s="2">
        <v>119</v>
      </c>
      <c r="AP3" s="2">
        <v>109</v>
      </c>
      <c r="AQ3" s="2">
        <v>111</v>
      </c>
      <c r="AR3" s="2">
        <v>110</v>
      </c>
      <c r="AS3" s="2">
        <v>109</v>
      </c>
      <c r="AT3" s="2">
        <v>105</v>
      </c>
      <c r="AU3" s="2">
        <v>100</v>
      </c>
      <c r="AV3" s="2">
        <v>96</v>
      </c>
      <c r="AW3" s="2">
        <v>94</v>
      </c>
      <c r="AX3" s="2">
        <v>99</v>
      </c>
      <c r="AY3" s="2">
        <v>97</v>
      </c>
      <c r="AZ3" s="10">
        <v>123</v>
      </c>
      <c r="BA3" s="14">
        <f t="shared" si="0"/>
        <v>0.78861788617886175</v>
      </c>
      <c r="BB3" s="1" t="s">
        <v>1</v>
      </c>
    </row>
    <row r="4" spans="1:54" x14ac:dyDescent="0.25">
      <c r="A4" s="1" t="s">
        <v>2</v>
      </c>
      <c r="B4" s="2">
        <v>271</v>
      </c>
      <c r="C4" s="2">
        <v>259</v>
      </c>
      <c r="D4" s="2">
        <v>252</v>
      </c>
      <c r="E4" s="2">
        <v>258</v>
      </c>
      <c r="F4" s="2">
        <v>256</v>
      </c>
      <c r="G4" s="2">
        <v>257</v>
      </c>
      <c r="H4" s="2">
        <v>246</v>
      </c>
      <c r="I4" s="2">
        <v>246</v>
      </c>
      <c r="J4" s="2">
        <v>245</v>
      </c>
      <c r="K4" s="2">
        <v>239</v>
      </c>
      <c r="L4" s="2">
        <v>245</v>
      </c>
      <c r="M4" s="2">
        <v>245</v>
      </c>
      <c r="N4" s="2">
        <v>247</v>
      </c>
      <c r="O4" s="2">
        <v>258</v>
      </c>
      <c r="P4" s="2">
        <v>257</v>
      </c>
      <c r="Q4" s="2">
        <v>268</v>
      </c>
      <c r="R4" s="2">
        <v>276</v>
      </c>
      <c r="S4" s="2">
        <v>274</v>
      </c>
      <c r="T4" s="2">
        <v>273</v>
      </c>
      <c r="U4" s="2">
        <v>273</v>
      </c>
      <c r="V4" s="2">
        <v>264</v>
      </c>
      <c r="W4" s="2">
        <v>260</v>
      </c>
      <c r="X4" s="2">
        <v>265</v>
      </c>
      <c r="Y4" s="2">
        <v>256</v>
      </c>
      <c r="Z4" s="2">
        <v>254</v>
      </c>
      <c r="AA4" s="2">
        <v>257</v>
      </c>
      <c r="AB4" s="2">
        <v>248</v>
      </c>
      <c r="AC4" s="2">
        <v>243</v>
      </c>
      <c r="AD4" s="2">
        <v>245</v>
      </c>
      <c r="AE4" s="2">
        <v>245</v>
      </c>
      <c r="AF4" s="2">
        <v>247</v>
      </c>
      <c r="AG4" s="2">
        <v>244</v>
      </c>
      <c r="AH4" s="2">
        <v>230</v>
      </c>
      <c r="AI4" s="2">
        <v>228</v>
      </c>
      <c r="AJ4" s="2">
        <v>215</v>
      </c>
      <c r="AK4" s="2">
        <v>205</v>
      </c>
      <c r="AL4" s="2">
        <v>198</v>
      </c>
      <c r="AM4" s="2">
        <v>189</v>
      </c>
      <c r="AN4" s="2">
        <v>197</v>
      </c>
      <c r="AO4" s="2">
        <v>203</v>
      </c>
      <c r="AP4" s="2">
        <v>209</v>
      </c>
      <c r="AQ4" s="2">
        <v>202</v>
      </c>
      <c r="AR4" s="2">
        <v>199</v>
      </c>
      <c r="AS4" s="2">
        <v>214</v>
      </c>
      <c r="AT4" s="2">
        <v>199</v>
      </c>
      <c r="AU4" s="2">
        <v>204</v>
      </c>
      <c r="AV4" s="2">
        <v>198</v>
      </c>
      <c r="AW4" s="2">
        <v>202</v>
      </c>
      <c r="AX4" s="2">
        <v>200</v>
      </c>
      <c r="AY4" s="2">
        <v>200</v>
      </c>
      <c r="AZ4" s="10">
        <v>625</v>
      </c>
      <c r="BA4" s="14">
        <f t="shared" si="0"/>
        <v>0.32</v>
      </c>
      <c r="BB4" s="1" t="s">
        <v>2</v>
      </c>
    </row>
    <row r="5" spans="1:54" x14ac:dyDescent="0.25">
      <c r="A5" s="1" t="s">
        <v>3</v>
      </c>
      <c r="B5" s="2">
        <v>13</v>
      </c>
      <c r="C5" s="2">
        <v>15</v>
      </c>
      <c r="D5" s="2">
        <v>12</v>
      </c>
      <c r="E5" s="2">
        <v>16</v>
      </c>
      <c r="F5" s="2">
        <v>13</v>
      </c>
      <c r="G5" s="2">
        <v>19</v>
      </c>
      <c r="H5" s="2">
        <v>21</v>
      </c>
      <c r="I5" s="2">
        <v>22</v>
      </c>
      <c r="J5" s="2">
        <v>19</v>
      </c>
      <c r="K5" s="2">
        <v>20</v>
      </c>
      <c r="L5" s="2">
        <v>15</v>
      </c>
      <c r="M5" s="2">
        <v>16</v>
      </c>
      <c r="N5" s="2">
        <v>19</v>
      </c>
      <c r="O5" s="2">
        <v>16</v>
      </c>
      <c r="P5" s="2">
        <v>16</v>
      </c>
      <c r="Q5" s="2">
        <v>16</v>
      </c>
      <c r="R5" s="2">
        <v>11</v>
      </c>
      <c r="S5" s="2">
        <v>12</v>
      </c>
      <c r="T5" s="2">
        <v>10</v>
      </c>
      <c r="U5" s="2">
        <v>9</v>
      </c>
      <c r="V5" s="2">
        <v>12</v>
      </c>
      <c r="W5" s="2">
        <v>11</v>
      </c>
      <c r="X5" s="2">
        <v>8</v>
      </c>
      <c r="Y5" s="2">
        <v>8</v>
      </c>
      <c r="Z5" s="2">
        <v>9</v>
      </c>
      <c r="AA5" s="2">
        <v>9</v>
      </c>
      <c r="AB5" s="2">
        <v>11</v>
      </c>
      <c r="AC5" s="2">
        <v>9</v>
      </c>
      <c r="AD5" s="2">
        <v>8</v>
      </c>
      <c r="AE5" s="2">
        <v>14</v>
      </c>
      <c r="AF5" s="2">
        <v>16</v>
      </c>
      <c r="AG5" s="2">
        <v>14</v>
      </c>
      <c r="AH5" s="2">
        <v>20</v>
      </c>
      <c r="AI5" s="2">
        <v>19</v>
      </c>
      <c r="AJ5" s="2">
        <v>21</v>
      </c>
      <c r="AK5" s="2">
        <v>22</v>
      </c>
      <c r="AL5" s="2">
        <v>21</v>
      </c>
      <c r="AM5" s="2">
        <v>22</v>
      </c>
      <c r="AN5" s="2">
        <v>24</v>
      </c>
      <c r="AO5" s="2">
        <v>21</v>
      </c>
      <c r="AP5" s="2">
        <v>22</v>
      </c>
      <c r="AQ5" s="2">
        <v>21</v>
      </c>
      <c r="AR5" s="2">
        <v>24</v>
      </c>
      <c r="AS5" s="2">
        <v>18</v>
      </c>
      <c r="AT5" s="2">
        <v>17</v>
      </c>
      <c r="AU5" s="2">
        <v>18</v>
      </c>
      <c r="AV5" s="2">
        <v>22</v>
      </c>
      <c r="AW5" s="2">
        <v>23</v>
      </c>
      <c r="AX5" s="2">
        <v>23</v>
      </c>
      <c r="AY5" s="2">
        <v>21</v>
      </c>
      <c r="AZ5" s="10">
        <v>39</v>
      </c>
      <c r="BA5" s="14">
        <f t="shared" si="0"/>
        <v>0.53846153846153844</v>
      </c>
      <c r="BB5" s="1" t="s">
        <v>3</v>
      </c>
    </row>
    <row r="6" spans="1:54" x14ac:dyDescent="0.25">
      <c r="A6" s="1" t="s">
        <v>4</v>
      </c>
      <c r="B6" s="2">
        <v>43</v>
      </c>
      <c r="C6" s="2">
        <v>44</v>
      </c>
      <c r="D6" s="2">
        <v>44</v>
      </c>
      <c r="E6" s="2">
        <v>38</v>
      </c>
      <c r="F6" s="2">
        <v>43</v>
      </c>
      <c r="G6" s="2">
        <v>40</v>
      </c>
      <c r="H6" s="2">
        <v>43</v>
      </c>
      <c r="I6" s="2">
        <v>40</v>
      </c>
      <c r="J6" s="2">
        <v>42</v>
      </c>
      <c r="K6" s="2">
        <v>47</v>
      </c>
      <c r="L6" s="2">
        <v>42</v>
      </c>
      <c r="M6" s="2">
        <v>41</v>
      </c>
      <c r="N6" s="2">
        <v>44</v>
      </c>
      <c r="O6" s="2">
        <v>42</v>
      </c>
      <c r="P6" s="2">
        <v>37</v>
      </c>
      <c r="Q6" s="2">
        <v>41</v>
      </c>
      <c r="R6" s="2">
        <v>42</v>
      </c>
      <c r="S6" s="2">
        <v>44</v>
      </c>
      <c r="T6" s="2">
        <v>43</v>
      </c>
      <c r="U6" s="2">
        <v>44</v>
      </c>
      <c r="V6" s="2">
        <v>46</v>
      </c>
      <c r="W6" s="2">
        <v>41</v>
      </c>
      <c r="X6" s="2">
        <v>41</v>
      </c>
      <c r="Y6" s="2">
        <v>43</v>
      </c>
      <c r="Z6" s="2">
        <v>46</v>
      </c>
      <c r="AA6" s="2">
        <v>49</v>
      </c>
      <c r="AB6" s="2">
        <v>47</v>
      </c>
      <c r="AC6" s="2">
        <v>53</v>
      </c>
      <c r="AD6" s="2">
        <v>53</v>
      </c>
      <c r="AE6" s="2">
        <v>50</v>
      </c>
      <c r="AF6" s="2">
        <v>51</v>
      </c>
      <c r="AG6" s="2">
        <v>48</v>
      </c>
      <c r="AH6" s="2">
        <v>49</v>
      </c>
      <c r="AI6" s="2">
        <v>50</v>
      </c>
      <c r="AJ6" s="2">
        <v>51</v>
      </c>
      <c r="AK6" s="2">
        <v>52</v>
      </c>
      <c r="AL6" s="2">
        <v>50</v>
      </c>
      <c r="AM6" s="2">
        <v>46</v>
      </c>
      <c r="AN6" s="2">
        <v>46</v>
      </c>
      <c r="AO6" s="2">
        <v>48</v>
      </c>
      <c r="AP6" s="2">
        <v>49</v>
      </c>
      <c r="AQ6" s="2">
        <v>49</v>
      </c>
      <c r="AR6" s="2">
        <v>46</v>
      </c>
      <c r="AS6" s="2">
        <v>54</v>
      </c>
      <c r="AT6" s="2">
        <v>56</v>
      </c>
      <c r="AU6" s="2">
        <v>54</v>
      </c>
      <c r="AV6" s="2">
        <v>57</v>
      </c>
      <c r="AW6" s="2">
        <v>52</v>
      </c>
      <c r="AX6" s="2">
        <v>52</v>
      </c>
      <c r="AY6" s="2">
        <v>50</v>
      </c>
      <c r="AZ6" s="10">
        <v>58</v>
      </c>
      <c r="BA6" s="14">
        <f t="shared" si="0"/>
        <v>0.86206896551724133</v>
      </c>
      <c r="BB6" s="1" t="s">
        <v>4</v>
      </c>
    </row>
    <row r="7" spans="1:54" x14ac:dyDescent="0.25">
      <c r="A7" s="1" t="s">
        <v>5</v>
      </c>
      <c r="B7" s="2">
        <v>123</v>
      </c>
      <c r="C7" s="2">
        <v>138</v>
      </c>
      <c r="D7" s="2">
        <v>124</v>
      </c>
      <c r="E7" s="2">
        <v>137</v>
      </c>
      <c r="F7" s="2">
        <v>121</v>
      </c>
      <c r="G7" s="2">
        <v>99</v>
      </c>
      <c r="H7" s="2">
        <v>103</v>
      </c>
      <c r="I7" s="2">
        <v>101</v>
      </c>
      <c r="J7" s="2">
        <v>125</v>
      </c>
      <c r="K7" s="2">
        <v>119</v>
      </c>
      <c r="L7" s="2">
        <v>122</v>
      </c>
      <c r="M7" s="2">
        <v>115</v>
      </c>
      <c r="N7" s="2">
        <v>130</v>
      </c>
      <c r="O7" s="2">
        <v>124</v>
      </c>
      <c r="P7" s="2">
        <v>124</v>
      </c>
      <c r="Q7" s="2">
        <v>123</v>
      </c>
      <c r="R7" s="2">
        <v>107</v>
      </c>
      <c r="S7" s="2">
        <v>119</v>
      </c>
      <c r="T7" s="2">
        <v>120</v>
      </c>
      <c r="U7" s="2">
        <v>124</v>
      </c>
      <c r="V7" s="2">
        <v>122</v>
      </c>
      <c r="W7" s="2">
        <v>118</v>
      </c>
      <c r="X7" s="2">
        <v>119</v>
      </c>
      <c r="Y7" s="2">
        <v>126</v>
      </c>
      <c r="Z7" s="2">
        <v>124</v>
      </c>
      <c r="AA7" s="2">
        <v>123</v>
      </c>
      <c r="AB7" s="2">
        <v>125</v>
      </c>
      <c r="AC7" s="2">
        <v>128</v>
      </c>
      <c r="AD7" s="2">
        <v>131</v>
      </c>
      <c r="AE7" s="2">
        <v>134</v>
      </c>
      <c r="AF7" s="2">
        <v>126</v>
      </c>
      <c r="AG7" s="2">
        <v>123</v>
      </c>
      <c r="AH7" s="2">
        <v>129</v>
      </c>
      <c r="AI7" s="2">
        <v>135</v>
      </c>
      <c r="AJ7" s="2">
        <v>140</v>
      </c>
      <c r="AK7" s="2">
        <v>139</v>
      </c>
      <c r="AL7" s="2">
        <v>140</v>
      </c>
      <c r="AM7" s="2">
        <v>130</v>
      </c>
      <c r="AN7" s="2">
        <v>132</v>
      </c>
      <c r="AO7" s="2">
        <v>115</v>
      </c>
      <c r="AP7" s="2">
        <v>134</v>
      </c>
      <c r="AQ7" s="2">
        <v>140</v>
      </c>
      <c r="AR7" s="2">
        <v>133</v>
      </c>
      <c r="AS7" s="2">
        <v>132</v>
      </c>
      <c r="AT7" s="2">
        <v>131</v>
      </c>
      <c r="AU7" s="2">
        <v>141</v>
      </c>
      <c r="AV7" s="2">
        <v>140</v>
      </c>
      <c r="AW7" s="2">
        <v>135</v>
      </c>
      <c r="AX7" s="2">
        <v>154</v>
      </c>
      <c r="AY7" s="2">
        <v>117</v>
      </c>
      <c r="AZ7" s="10">
        <v>174</v>
      </c>
      <c r="BA7" s="14">
        <f t="shared" si="0"/>
        <v>0.67241379310344829</v>
      </c>
      <c r="BB7" s="1" t="s">
        <v>5</v>
      </c>
    </row>
    <row r="8" spans="1:54" x14ac:dyDescent="0.25">
      <c r="A8" s="1" t="s">
        <v>6</v>
      </c>
      <c r="B8" s="2">
        <v>39</v>
      </c>
      <c r="C8" s="2">
        <v>37</v>
      </c>
      <c r="D8" s="2">
        <v>32</v>
      </c>
      <c r="E8" s="2">
        <v>27</v>
      </c>
      <c r="F8" s="2">
        <v>14</v>
      </c>
      <c r="G8" s="2">
        <v>14</v>
      </c>
      <c r="H8" s="2">
        <v>13</v>
      </c>
      <c r="I8" s="2">
        <v>12</v>
      </c>
      <c r="J8" s="2">
        <v>15</v>
      </c>
      <c r="K8" s="2">
        <v>15</v>
      </c>
      <c r="L8" s="2">
        <v>15</v>
      </c>
      <c r="M8" s="2">
        <v>20</v>
      </c>
      <c r="N8" s="2">
        <v>27</v>
      </c>
      <c r="O8" s="2">
        <v>48</v>
      </c>
      <c r="P8" s="2">
        <v>53</v>
      </c>
      <c r="Q8" s="2">
        <v>59</v>
      </c>
      <c r="R8" s="2">
        <v>67</v>
      </c>
      <c r="S8" s="2">
        <v>67</v>
      </c>
      <c r="T8" s="2">
        <v>63</v>
      </c>
      <c r="U8" s="2">
        <v>65</v>
      </c>
      <c r="V8" s="2">
        <v>62</v>
      </c>
      <c r="W8" s="2">
        <v>61</v>
      </c>
      <c r="X8" s="2">
        <v>59</v>
      </c>
      <c r="Y8" s="2">
        <v>63</v>
      </c>
      <c r="Z8" s="2">
        <v>63</v>
      </c>
      <c r="AA8" s="12">
        <v>71</v>
      </c>
      <c r="AB8" s="2">
        <v>64</v>
      </c>
      <c r="AC8" s="2">
        <v>69</v>
      </c>
      <c r="AD8" s="2">
        <v>64</v>
      </c>
      <c r="AE8" s="2">
        <v>64</v>
      </c>
      <c r="AF8" s="2">
        <v>46</v>
      </c>
      <c r="AG8" s="2">
        <v>63</v>
      </c>
      <c r="AH8" s="2">
        <v>52</v>
      </c>
      <c r="AI8" s="2">
        <v>49</v>
      </c>
      <c r="AJ8" s="2">
        <v>59</v>
      </c>
      <c r="AK8" s="2">
        <v>60</v>
      </c>
      <c r="AL8" s="2">
        <v>61</v>
      </c>
      <c r="AM8" s="2">
        <v>62</v>
      </c>
      <c r="AN8" s="2">
        <v>60</v>
      </c>
      <c r="AO8" s="2">
        <v>59</v>
      </c>
      <c r="AP8" s="2">
        <v>68</v>
      </c>
      <c r="AQ8" s="2">
        <v>59</v>
      </c>
      <c r="AR8" s="2">
        <v>62</v>
      </c>
      <c r="AS8" s="2">
        <v>59</v>
      </c>
      <c r="AT8" s="2">
        <v>54</v>
      </c>
      <c r="AU8" s="2">
        <v>60</v>
      </c>
      <c r="AV8" s="2">
        <v>55</v>
      </c>
      <c r="AW8" s="2">
        <v>60</v>
      </c>
      <c r="AX8" s="2">
        <v>60</v>
      </c>
      <c r="AY8" s="2">
        <v>63</v>
      </c>
      <c r="AZ8" s="10">
        <v>70</v>
      </c>
      <c r="BA8" s="14">
        <f t="shared" si="0"/>
        <v>0.9</v>
      </c>
      <c r="BB8" s="1" t="s">
        <v>6</v>
      </c>
    </row>
    <row r="9" spans="1:54" x14ac:dyDescent="0.25">
      <c r="A9" s="1" t="s">
        <v>7</v>
      </c>
      <c r="B9" s="2">
        <v>18</v>
      </c>
      <c r="C9" s="2">
        <v>20</v>
      </c>
      <c r="D9" s="2">
        <v>19</v>
      </c>
      <c r="E9" s="2">
        <v>18</v>
      </c>
      <c r="F9" s="2">
        <v>15</v>
      </c>
      <c r="G9" s="2">
        <v>14</v>
      </c>
      <c r="H9" s="2">
        <v>14</v>
      </c>
      <c r="I9" s="2">
        <v>14</v>
      </c>
      <c r="J9" s="2">
        <v>13</v>
      </c>
      <c r="K9" s="2">
        <v>16</v>
      </c>
      <c r="L9" s="2">
        <v>18</v>
      </c>
      <c r="M9" s="2">
        <v>17</v>
      </c>
      <c r="N9" s="2">
        <v>17</v>
      </c>
      <c r="O9" s="2">
        <v>18</v>
      </c>
      <c r="P9" s="2">
        <v>18</v>
      </c>
      <c r="Q9" s="2">
        <v>20</v>
      </c>
      <c r="R9" s="2">
        <v>21</v>
      </c>
      <c r="S9" s="2">
        <v>23</v>
      </c>
      <c r="T9" s="2">
        <v>19</v>
      </c>
      <c r="U9" s="2">
        <v>22</v>
      </c>
      <c r="V9" s="2">
        <v>22</v>
      </c>
      <c r="W9" s="2">
        <v>21</v>
      </c>
      <c r="X9" s="2">
        <v>20</v>
      </c>
      <c r="Y9" s="2">
        <v>20</v>
      </c>
      <c r="Z9" s="2">
        <v>18</v>
      </c>
      <c r="AA9" s="2">
        <v>17</v>
      </c>
      <c r="AB9" s="2">
        <v>18</v>
      </c>
      <c r="AC9" s="2">
        <v>20</v>
      </c>
      <c r="AD9" s="2">
        <v>19</v>
      </c>
      <c r="AE9" s="2">
        <v>17</v>
      </c>
      <c r="AF9" s="2">
        <v>18</v>
      </c>
      <c r="AG9" s="2">
        <v>18</v>
      </c>
      <c r="AH9" s="2">
        <v>17</v>
      </c>
      <c r="AI9" s="2">
        <v>18</v>
      </c>
      <c r="AJ9" s="2">
        <v>17</v>
      </c>
      <c r="AK9" s="2">
        <v>14</v>
      </c>
      <c r="AL9" s="2">
        <v>13</v>
      </c>
      <c r="AM9" s="2">
        <v>12</v>
      </c>
      <c r="AN9" s="2">
        <v>13</v>
      </c>
      <c r="AO9" s="2">
        <v>13</v>
      </c>
      <c r="AP9" s="2">
        <v>13</v>
      </c>
      <c r="AQ9" s="2">
        <v>17</v>
      </c>
      <c r="AR9" s="2">
        <v>16</v>
      </c>
      <c r="AS9" s="2">
        <v>16</v>
      </c>
      <c r="AT9" s="2">
        <v>17</v>
      </c>
      <c r="AU9" s="2">
        <v>18</v>
      </c>
      <c r="AV9" s="2">
        <v>14</v>
      </c>
      <c r="AW9" s="2">
        <v>14</v>
      </c>
      <c r="AX9" s="2">
        <v>14</v>
      </c>
      <c r="AY9" s="2">
        <v>11</v>
      </c>
      <c r="AZ9" s="10">
        <v>32</v>
      </c>
      <c r="BA9" s="14">
        <f t="shared" si="0"/>
        <v>0.34375</v>
      </c>
      <c r="BB9" s="1" t="s">
        <v>7</v>
      </c>
    </row>
    <row r="10" spans="1:54" x14ac:dyDescent="0.25">
      <c r="A10" s="1" t="s">
        <v>8</v>
      </c>
      <c r="B10" s="2">
        <v>24</v>
      </c>
      <c r="C10" s="2">
        <v>26</v>
      </c>
      <c r="D10" s="2">
        <v>26</v>
      </c>
      <c r="E10" s="2">
        <v>28</v>
      </c>
      <c r="F10" s="2">
        <v>27</v>
      </c>
      <c r="G10" s="2">
        <v>32</v>
      </c>
      <c r="H10" s="2">
        <v>33</v>
      </c>
      <c r="I10" s="2">
        <v>26</v>
      </c>
      <c r="J10" s="2">
        <v>26</v>
      </c>
      <c r="K10" s="2">
        <v>29</v>
      </c>
      <c r="L10" s="2">
        <v>30</v>
      </c>
      <c r="M10" s="2">
        <v>27</v>
      </c>
      <c r="N10" s="2">
        <v>32</v>
      </c>
      <c r="O10" s="2">
        <v>30</v>
      </c>
      <c r="P10" s="2">
        <v>28</v>
      </c>
      <c r="Q10" s="2">
        <v>26</v>
      </c>
      <c r="R10" s="2">
        <v>28</v>
      </c>
      <c r="S10" s="2">
        <v>27</v>
      </c>
      <c r="T10" s="2">
        <v>33</v>
      </c>
      <c r="U10" s="2">
        <v>24</v>
      </c>
      <c r="V10" s="2">
        <v>23</v>
      </c>
      <c r="W10" s="2">
        <v>22</v>
      </c>
      <c r="X10" s="2">
        <v>23</v>
      </c>
      <c r="Y10" s="2">
        <v>27</v>
      </c>
      <c r="Z10" s="2">
        <v>35</v>
      </c>
      <c r="AA10" s="2">
        <v>31</v>
      </c>
      <c r="AB10" s="2">
        <v>31</v>
      </c>
      <c r="AC10" s="2">
        <v>33</v>
      </c>
      <c r="AD10" s="2">
        <v>37</v>
      </c>
      <c r="AE10" s="2">
        <v>34</v>
      </c>
      <c r="AF10" s="2">
        <v>31</v>
      </c>
      <c r="AG10" s="2">
        <v>33</v>
      </c>
      <c r="AH10" s="2">
        <v>31</v>
      </c>
      <c r="AI10" s="2">
        <v>36</v>
      </c>
      <c r="AJ10" s="2">
        <v>33</v>
      </c>
      <c r="AK10" s="2">
        <v>43</v>
      </c>
      <c r="AL10" s="2">
        <v>38</v>
      </c>
      <c r="AM10" s="2">
        <v>39</v>
      </c>
      <c r="AN10" s="12">
        <v>49</v>
      </c>
      <c r="AO10" s="16">
        <v>41</v>
      </c>
      <c r="AP10" s="16">
        <v>43</v>
      </c>
      <c r="AQ10" s="16">
        <v>40</v>
      </c>
      <c r="AR10" s="16">
        <v>40</v>
      </c>
      <c r="AS10" s="16">
        <v>37</v>
      </c>
      <c r="AT10" s="16">
        <v>37</v>
      </c>
      <c r="AU10" s="16">
        <v>37</v>
      </c>
      <c r="AV10" s="16">
        <v>31</v>
      </c>
      <c r="AW10" s="16">
        <v>36</v>
      </c>
      <c r="AX10" s="16">
        <v>32</v>
      </c>
      <c r="AY10" s="16">
        <v>31</v>
      </c>
      <c r="AZ10" s="10">
        <v>47</v>
      </c>
      <c r="BA10" s="14">
        <f t="shared" si="0"/>
        <v>0.65957446808510634</v>
      </c>
      <c r="BB10" s="1" t="s">
        <v>8</v>
      </c>
    </row>
    <row r="11" spans="1:54" x14ac:dyDescent="0.25">
      <c r="A11" s="1" t="s">
        <v>9</v>
      </c>
      <c r="B11" s="12">
        <v>168</v>
      </c>
      <c r="C11" s="12">
        <v>172</v>
      </c>
      <c r="D11" s="12">
        <v>168</v>
      </c>
      <c r="E11" s="12">
        <v>171</v>
      </c>
      <c r="F11" s="12">
        <v>175</v>
      </c>
      <c r="G11" s="12">
        <v>169</v>
      </c>
      <c r="H11" s="2">
        <v>154</v>
      </c>
      <c r="I11" s="2">
        <v>135</v>
      </c>
      <c r="J11" s="2">
        <v>139</v>
      </c>
      <c r="K11" s="2">
        <v>137</v>
      </c>
      <c r="L11" s="2">
        <v>146</v>
      </c>
      <c r="M11" s="2">
        <v>147</v>
      </c>
      <c r="N11" s="12">
        <v>160</v>
      </c>
      <c r="O11" s="12">
        <v>169</v>
      </c>
      <c r="P11" s="2">
        <v>152</v>
      </c>
      <c r="Q11" s="2">
        <v>149</v>
      </c>
      <c r="R11" s="2">
        <v>148</v>
      </c>
      <c r="S11" s="2">
        <v>152</v>
      </c>
      <c r="T11" s="2">
        <v>139</v>
      </c>
      <c r="U11" s="2">
        <v>138</v>
      </c>
      <c r="V11" s="2">
        <v>138</v>
      </c>
      <c r="W11" s="2">
        <v>154</v>
      </c>
      <c r="X11" s="2">
        <v>157</v>
      </c>
      <c r="Y11" s="2">
        <v>155</v>
      </c>
      <c r="Z11" s="12">
        <v>167</v>
      </c>
      <c r="AA11" s="12">
        <v>170</v>
      </c>
      <c r="AB11" s="12">
        <v>159</v>
      </c>
      <c r="AC11" s="12">
        <v>167</v>
      </c>
      <c r="AD11" s="12">
        <v>162</v>
      </c>
      <c r="AE11" s="12">
        <v>175</v>
      </c>
      <c r="AF11" s="12">
        <v>168</v>
      </c>
      <c r="AG11" s="12">
        <v>158</v>
      </c>
      <c r="AH11" s="12">
        <v>170</v>
      </c>
      <c r="AI11" s="12">
        <v>167</v>
      </c>
      <c r="AJ11" s="12">
        <v>170</v>
      </c>
      <c r="AK11" s="12">
        <v>163</v>
      </c>
      <c r="AL11" s="12">
        <v>159</v>
      </c>
      <c r="AM11" s="12">
        <v>165</v>
      </c>
      <c r="AN11" s="2">
        <v>149</v>
      </c>
      <c r="AO11" s="2">
        <v>156</v>
      </c>
      <c r="AP11" s="2">
        <v>155</v>
      </c>
      <c r="AQ11" s="2">
        <v>153</v>
      </c>
      <c r="AR11" s="2">
        <v>156</v>
      </c>
      <c r="AS11" s="12">
        <v>166</v>
      </c>
      <c r="AT11" s="12">
        <v>167</v>
      </c>
      <c r="AU11" s="12">
        <v>164</v>
      </c>
      <c r="AV11" s="2">
        <v>140</v>
      </c>
      <c r="AW11" s="2">
        <v>127</v>
      </c>
      <c r="AX11" s="2">
        <v>126</v>
      </c>
      <c r="AY11" s="2">
        <v>142</v>
      </c>
      <c r="AZ11" s="10">
        <v>157</v>
      </c>
      <c r="BA11" s="14">
        <f t="shared" si="0"/>
        <v>0.90445859872611467</v>
      </c>
      <c r="BB11" s="1" t="s">
        <v>9</v>
      </c>
    </row>
    <row r="12" spans="1:54" x14ac:dyDescent="0.25">
      <c r="A12" s="1" t="s">
        <v>10</v>
      </c>
      <c r="B12" s="2">
        <v>24</v>
      </c>
      <c r="C12" s="2">
        <v>25</v>
      </c>
      <c r="D12" s="2">
        <v>23</v>
      </c>
      <c r="E12" s="2">
        <v>27</v>
      </c>
      <c r="F12" s="2">
        <v>28</v>
      </c>
      <c r="G12" s="2">
        <v>29</v>
      </c>
      <c r="H12" s="2">
        <v>20</v>
      </c>
      <c r="I12" s="2">
        <v>22</v>
      </c>
      <c r="J12" s="2">
        <v>23</v>
      </c>
      <c r="K12" s="2">
        <v>22</v>
      </c>
      <c r="L12" s="2">
        <v>22</v>
      </c>
      <c r="M12" s="2">
        <v>24</v>
      </c>
      <c r="N12" s="2">
        <v>25</v>
      </c>
      <c r="O12" s="2">
        <v>28</v>
      </c>
      <c r="P12" s="2">
        <v>26</v>
      </c>
      <c r="Q12" s="2">
        <v>25</v>
      </c>
      <c r="R12" s="2">
        <v>26</v>
      </c>
      <c r="S12" s="2">
        <v>26</v>
      </c>
      <c r="T12" s="2">
        <v>29</v>
      </c>
      <c r="U12" s="2">
        <v>25</v>
      </c>
      <c r="V12" s="2">
        <v>26</v>
      </c>
      <c r="W12" s="2">
        <v>28</v>
      </c>
      <c r="X12" s="2">
        <v>29</v>
      </c>
      <c r="Y12" s="2">
        <v>25</v>
      </c>
      <c r="Z12" s="2">
        <v>25</v>
      </c>
      <c r="AA12" s="2">
        <v>26</v>
      </c>
      <c r="AB12" s="2">
        <v>29</v>
      </c>
      <c r="AC12" s="2">
        <v>28</v>
      </c>
      <c r="AD12" s="2">
        <v>26</v>
      </c>
      <c r="AE12" s="2">
        <v>25</v>
      </c>
      <c r="AF12" s="2">
        <v>24</v>
      </c>
      <c r="AG12" s="2">
        <v>26</v>
      </c>
      <c r="AH12" s="2">
        <v>27</v>
      </c>
      <c r="AI12" s="2">
        <v>27</v>
      </c>
      <c r="AJ12" s="2">
        <v>29</v>
      </c>
      <c r="AK12" s="2">
        <v>29</v>
      </c>
      <c r="AL12" s="2">
        <v>30</v>
      </c>
      <c r="AM12" s="2">
        <v>28</v>
      </c>
      <c r="AN12" s="2">
        <v>28</v>
      </c>
      <c r="AO12" s="2">
        <v>32</v>
      </c>
      <c r="AP12" s="2">
        <v>35</v>
      </c>
      <c r="AQ12" s="2">
        <v>35</v>
      </c>
      <c r="AR12" s="2">
        <v>36</v>
      </c>
      <c r="AS12" s="2">
        <v>31</v>
      </c>
      <c r="AT12" s="2">
        <v>28</v>
      </c>
      <c r="AU12" s="2">
        <v>30</v>
      </c>
      <c r="AV12" s="2">
        <v>28</v>
      </c>
      <c r="AW12" s="2">
        <v>28</v>
      </c>
      <c r="AX12" s="2">
        <v>31</v>
      </c>
      <c r="AY12" s="2">
        <v>30</v>
      </c>
      <c r="AZ12" s="10">
        <v>36</v>
      </c>
      <c r="BA12" s="14">
        <f t="shared" si="0"/>
        <v>0.83333333333333337</v>
      </c>
      <c r="BB12" s="1" t="s">
        <v>10</v>
      </c>
    </row>
    <row r="13" spans="1:54" x14ac:dyDescent="0.25">
      <c r="A13" s="1" t="s">
        <v>11</v>
      </c>
      <c r="B13" s="2">
        <v>78</v>
      </c>
      <c r="C13" s="2">
        <v>80</v>
      </c>
      <c r="D13" s="2">
        <v>82</v>
      </c>
      <c r="E13" s="2">
        <v>89</v>
      </c>
      <c r="F13" s="2">
        <v>92</v>
      </c>
      <c r="G13" s="2">
        <v>85</v>
      </c>
      <c r="H13" s="2">
        <v>94</v>
      </c>
      <c r="I13" s="2">
        <v>102</v>
      </c>
      <c r="J13" s="2">
        <v>108</v>
      </c>
      <c r="K13" s="2">
        <v>108</v>
      </c>
      <c r="L13" s="2">
        <v>109</v>
      </c>
      <c r="M13" s="2">
        <v>102</v>
      </c>
      <c r="N13" s="2">
        <v>107</v>
      </c>
      <c r="O13" s="2">
        <v>116</v>
      </c>
      <c r="P13" s="2">
        <v>113</v>
      </c>
      <c r="Q13" s="2">
        <v>127</v>
      </c>
      <c r="R13" s="2">
        <v>110</v>
      </c>
      <c r="S13" s="2">
        <v>110</v>
      </c>
      <c r="T13" s="2">
        <v>110</v>
      </c>
      <c r="U13" s="2">
        <v>110</v>
      </c>
      <c r="V13" s="2">
        <v>122</v>
      </c>
      <c r="W13" s="2">
        <v>115</v>
      </c>
      <c r="X13" s="2">
        <v>117</v>
      </c>
      <c r="Y13" s="2">
        <v>113</v>
      </c>
      <c r="Z13" s="2">
        <v>112</v>
      </c>
      <c r="AA13" s="2">
        <v>106</v>
      </c>
      <c r="AB13" s="2">
        <v>104</v>
      </c>
      <c r="AC13" s="2">
        <v>106</v>
      </c>
      <c r="AD13" s="2">
        <v>113</v>
      </c>
      <c r="AE13" s="2">
        <v>122</v>
      </c>
      <c r="AF13" s="2">
        <v>109</v>
      </c>
      <c r="AG13" s="2">
        <v>124</v>
      </c>
      <c r="AH13" s="2">
        <v>123</v>
      </c>
      <c r="AI13" s="2">
        <v>125</v>
      </c>
      <c r="AJ13" s="2">
        <v>119</v>
      </c>
      <c r="AK13" s="2">
        <v>121</v>
      </c>
      <c r="AL13" s="2">
        <v>108</v>
      </c>
      <c r="AM13" s="2">
        <v>104</v>
      </c>
      <c r="AN13" s="2">
        <v>99</v>
      </c>
      <c r="AO13" s="2">
        <v>103</v>
      </c>
      <c r="AP13" s="2">
        <v>106</v>
      </c>
      <c r="AQ13" s="2">
        <v>101</v>
      </c>
      <c r="AR13" s="2">
        <v>104</v>
      </c>
      <c r="AS13" s="2">
        <v>112</v>
      </c>
      <c r="AT13" s="2">
        <v>106</v>
      </c>
      <c r="AU13" s="2">
        <v>113</v>
      </c>
      <c r="AV13" s="2">
        <v>124</v>
      </c>
      <c r="AW13" s="2">
        <v>112</v>
      </c>
      <c r="AX13" s="2">
        <v>115</v>
      </c>
      <c r="AY13" s="2">
        <v>107</v>
      </c>
      <c r="AZ13" s="10">
        <v>234</v>
      </c>
      <c r="BA13" s="14">
        <f t="shared" si="0"/>
        <v>0.45726495726495725</v>
      </c>
      <c r="BB13" s="1" t="s">
        <v>11</v>
      </c>
    </row>
    <row r="14" spans="1:54" x14ac:dyDescent="0.25">
      <c r="A14" s="1" t="s">
        <v>12</v>
      </c>
      <c r="B14" s="2">
        <v>115</v>
      </c>
      <c r="C14" s="2">
        <v>106</v>
      </c>
      <c r="D14" s="2">
        <v>104</v>
      </c>
      <c r="E14" s="2">
        <v>95</v>
      </c>
      <c r="F14" s="2">
        <v>107</v>
      </c>
      <c r="G14" s="2">
        <v>101</v>
      </c>
      <c r="H14" s="2">
        <v>106</v>
      </c>
      <c r="I14" s="2">
        <v>121</v>
      </c>
      <c r="J14" s="2">
        <v>115</v>
      </c>
      <c r="K14" s="2">
        <v>115</v>
      </c>
      <c r="L14" s="2">
        <v>130</v>
      </c>
      <c r="M14" s="2">
        <v>115</v>
      </c>
      <c r="N14" s="2">
        <v>111</v>
      </c>
      <c r="O14" s="2">
        <v>94</v>
      </c>
      <c r="P14" s="2">
        <v>104</v>
      </c>
      <c r="Q14" s="2">
        <v>105</v>
      </c>
      <c r="R14" s="2">
        <v>104</v>
      </c>
      <c r="S14" s="2">
        <v>109</v>
      </c>
      <c r="T14" s="2">
        <v>101</v>
      </c>
      <c r="U14" s="2">
        <v>97</v>
      </c>
      <c r="V14" s="2">
        <v>102</v>
      </c>
      <c r="W14" s="2">
        <v>97</v>
      </c>
      <c r="X14" s="2">
        <v>93</v>
      </c>
      <c r="Y14" s="2">
        <v>102</v>
      </c>
      <c r="Z14" s="2">
        <v>100</v>
      </c>
      <c r="AA14" s="2">
        <v>109</v>
      </c>
      <c r="AB14" s="2">
        <v>109</v>
      </c>
      <c r="AC14" s="2">
        <v>98</v>
      </c>
      <c r="AD14" s="2">
        <v>98</v>
      </c>
      <c r="AE14" s="2">
        <v>94</v>
      </c>
      <c r="AF14" s="2">
        <v>112</v>
      </c>
      <c r="AG14" s="2">
        <v>112</v>
      </c>
      <c r="AH14" s="2">
        <v>109</v>
      </c>
      <c r="AI14" s="2">
        <v>122</v>
      </c>
      <c r="AJ14" s="2">
        <v>117</v>
      </c>
      <c r="AK14" s="2">
        <v>124</v>
      </c>
      <c r="AL14" s="2">
        <v>132</v>
      </c>
      <c r="AM14" s="2">
        <v>139</v>
      </c>
      <c r="AN14" s="2">
        <v>132</v>
      </c>
      <c r="AO14" s="2">
        <v>137</v>
      </c>
      <c r="AP14" s="2">
        <v>129</v>
      </c>
      <c r="AQ14" s="2">
        <v>134</v>
      </c>
      <c r="AR14" s="2">
        <v>132</v>
      </c>
      <c r="AS14" s="2">
        <v>123</v>
      </c>
      <c r="AT14" s="2">
        <v>129</v>
      </c>
      <c r="AU14" s="2">
        <v>115</v>
      </c>
      <c r="AV14" s="2">
        <v>131</v>
      </c>
      <c r="AW14" s="2">
        <v>135</v>
      </c>
      <c r="AX14" s="2">
        <v>122</v>
      </c>
      <c r="AY14" s="2">
        <v>129</v>
      </c>
      <c r="AZ14" s="10">
        <v>210</v>
      </c>
      <c r="BA14" s="14">
        <f t="shared" si="0"/>
        <v>0.61428571428571432</v>
      </c>
      <c r="BB14" s="1" t="s">
        <v>12</v>
      </c>
    </row>
    <row r="15" spans="1:54" x14ac:dyDescent="0.25">
      <c r="A15" s="1" t="s">
        <v>13</v>
      </c>
      <c r="B15" s="2">
        <v>25</v>
      </c>
      <c r="C15" s="2">
        <v>27</v>
      </c>
      <c r="D15" s="2">
        <v>29</v>
      </c>
      <c r="E15" s="2">
        <v>35</v>
      </c>
      <c r="F15" s="2">
        <v>34</v>
      </c>
      <c r="G15" s="2">
        <v>41</v>
      </c>
      <c r="H15" s="2">
        <v>39</v>
      </c>
      <c r="I15" s="2">
        <v>39</v>
      </c>
      <c r="J15" s="12">
        <v>43</v>
      </c>
      <c r="K15" s="2">
        <v>39</v>
      </c>
      <c r="L15" s="12">
        <v>48</v>
      </c>
      <c r="M15" s="12">
        <v>45</v>
      </c>
      <c r="N15" s="12">
        <v>43</v>
      </c>
      <c r="O15" s="12">
        <v>48</v>
      </c>
      <c r="P15" s="12">
        <v>49</v>
      </c>
      <c r="Q15" s="12">
        <v>49</v>
      </c>
      <c r="R15" s="12">
        <v>47</v>
      </c>
      <c r="S15" s="12">
        <v>49</v>
      </c>
      <c r="T15" s="2">
        <v>38</v>
      </c>
      <c r="U15" s="2">
        <v>36</v>
      </c>
      <c r="V15" s="2">
        <v>35</v>
      </c>
      <c r="W15" s="2">
        <v>35</v>
      </c>
      <c r="X15" s="2">
        <v>37</v>
      </c>
      <c r="Y15" s="2">
        <v>37</v>
      </c>
      <c r="Z15" s="2">
        <v>38</v>
      </c>
      <c r="AA15" s="2">
        <v>40</v>
      </c>
      <c r="AB15" s="12">
        <v>45</v>
      </c>
      <c r="AC15" s="2">
        <v>42</v>
      </c>
      <c r="AD15" s="2">
        <v>39</v>
      </c>
      <c r="AE15" s="2">
        <v>39</v>
      </c>
      <c r="AF15" s="2">
        <v>39</v>
      </c>
      <c r="AG15" s="2">
        <v>41</v>
      </c>
      <c r="AH15" s="2">
        <v>42</v>
      </c>
      <c r="AI15" s="2">
        <v>40</v>
      </c>
      <c r="AJ15" s="2">
        <v>41</v>
      </c>
      <c r="AK15" s="12">
        <v>45</v>
      </c>
      <c r="AL15" s="12">
        <v>47</v>
      </c>
      <c r="AM15" s="2">
        <v>42</v>
      </c>
      <c r="AN15" s="12">
        <v>43</v>
      </c>
      <c r="AO15" s="12">
        <v>45</v>
      </c>
      <c r="AP15" s="12">
        <v>43</v>
      </c>
      <c r="AQ15" s="12">
        <v>43</v>
      </c>
      <c r="AR15" s="2">
        <v>40</v>
      </c>
      <c r="AS15" s="2">
        <v>42</v>
      </c>
      <c r="AT15" s="2">
        <v>42</v>
      </c>
      <c r="AU15" s="2">
        <v>40</v>
      </c>
      <c r="AV15" s="12">
        <v>45</v>
      </c>
      <c r="AW15" s="12">
        <v>45</v>
      </c>
      <c r="AX15" s="12">
        <v>44</v>
      </c>
      <c r="AY15" s="12">
        <v>43</v>
      </c>
      <c r="AZ15" s="10">
        <v>42</v>
      </c>
      <c r="BA15" s="14">
        <f t="shared" si="0"/>
        <v>1.0238095238095237</v>
      </c>
      <c r="BB15" s="1" t="s">
        <v>13</v>
      </c>
    </row>
    <row r="16" spans="1:54" x14ac:dyDescent="0.25">
      <c r="A16" s="1" t="s">
        <v>14</v>
      </c>
      <c r="B16" s="2">
        <v>163</v>
      </c>
      <c r="C16" s="2">
        <v>163</v>
      </c>
      <c r="D16" s="2">
        <v>163</v>
      </c>
      <c r="E16" s="2">
        <v>181</v>
      </c>
      <c r="F16" s="2">
        <v>188</v>
      </c>
      <c r="G16" s="2">
        <v>188</v>
      </c>
      <c r="H16" s="2">
        <v>178</v>
      </c>
      <c r="I16" s="2">
        <v>178</v>
      </c>
      <c r="J16" s="2">
        <v>178</v>
      </c>
      <c r="K16" s="2">
        <v>162</v>
      </c>
      <c r="L16" s="2">
        <v>165</v>
      </c>
      <c r="M16" s="2">
        <v>161</v>
      </c>
      <c r="N16" s="2">
        <v>161</v>
      </c>
      <c r="O16" s="2">
        <v>161</v>
      </c>
      <c r="P16" s="2">
        <v>161</v>
      </c>
      <c r="Q16" s="2">
        <v>162</v>
      </c>
      <c r="R16" s="2">
        <v>162</v>
      </c>
      <c r="S16" s="2">
        <v>162</v>
      </c>
      <c r="T16" s="2">
        <v>162</v>
      </c>
      <c r="U16" s="2">
        <v>162</v>
      </c>
      <c r="V16" s="2">
        <v>162</v>
      </c>
      <c r="W16" s="2">
        <v>167</v>
      </c>
      <c r="X16" s="2">
        <v>168</v>
      </c>
      <c r="Y16" s="2">
        <v>168</v>
      </c>
      <c r="Z16" s="2">
        <v>168</v>
      </c>
      <c r="AA16" s="2">
        <v>168</v>
      </c>
      <c r="AB16" s="2">
        <v>199</v>
      </c>
      <c r="AC16" s="2">
        <v>199</v>
      </c>
      <c r="AD16" s="2">
        <v>199</v>
      </c>
      <c r="AE16" s="2">
        <v>199</v>
      </c>
      <c r="AF16" s="2">
        <v>195</v>
      </c>
      <c r="AG16" s="2">
        <v>195</v>
      </c>
      <c r="AH16" s="2">
        <v>195</v>
      </c>
      <c r="AI16" s="2">
        <v>195</v>
      </c>
      <c r="AJ16" s="2">
        <v>193</v>
      </c>
      <c r="AK16" s="2">
        <v>199</v>
      </c>
      <c r="AL16" s="2">
        <v>200</v>
      </c>
      <c r="AM16" s="2">
        <v>196</v>
      </c>
      <c r="AN16" s="2">
        <v>200</v>
      </c>
      <c r="AO16" s="2">
        <v>233</v>
      </c>
      <c r="AP16" s="2">
        <v>180</v>
      </c>
      <c r="AQ16" s="2">
        <v>189</v>
      </c>
      <c r="AR16" s="2">
        <v>213</v>
      </c>
      <c r="AS16" s="2">
        <v>189</v>
      </c>
      <c r="AT16" s="2">
        <v>183</v>
      </c>
      <c r="AU16" s="2">
        <v>180</v>
      </c>
      <c r="AV16" s="2">
        <v>186</v>
      </c>
      <c r="AW16" s="2">
        <v>198</v>
      </c>
      <c r="AX16" s="2">
        <v>169</v>
      </c>
      <c r="AY16" s="2">
        <v>173</v>
      </c>
      <c r="AZ16" s="10">
        <v>298</v>
      </c>
      <c r="BA16" s="14">
        <f t="shared" si="0"/>
        <v>0.58053691275167785</v>
      </c>
      <c r="BB16" s="1" t="s">
        <v>14</v>
      </c>
    </row>
    <row r="17" spans="1:54" s="4" customFormat="1" ht="24" x14ac:dyDescent="0.25">
      <c r="A17" s="3" t="s">
        <v>15</v>
      </c>
      <c r="B17" s="3">
        <f t="shared" ref="B17:AI17" si="1">SUM(B2:B16)</f>
        <v>1325</v>
      </c>
      <c r="C17" s="3">
        <f t="shared" ref="C17:AH17" si="2">SUM(C2:C16)</f>
        <v>1334</v>
      </c>
      <c r="D17" s="3">
        <f t="shared" si="2"/>
        <v>1305</v>
      </c>
      <c r="E17" s="3">
        <f t="shared" si="2"/>
        <v>1345</v>
      </c>
      <c r="F17" s="3">
        <f t="shared" si="2"/>
        <v>1354</v>
      </c>
      <c r="G17" s="3">
        <f t="shared" si="2"/>
        <v>1328</v>
      </c>
      <c r="H17" s="3">
        <f t="shared" si="2"/>
        <v>1312</v>
      </c>
      <c r="I17" s="3">
        <f t="shared" si="2"/>
        <v>1311</v>
      </c>
      <c r="J17" s="3">
        <f t="shared" si="2"/>
        <v>1343</v>
      </c>
      <c r="K17" s="3">
        <f t="shared" si="2"/>
        <v>1326</v>
      </c>
      <c r="L17" s="3">
        <f t="shared" si="2"/>
        <v>1357</v>
      </c>
      <c r="M17" s="3">
        <f t="shared" si="2"/>
        <v>1335</v>
      </c>
      <c r="N17" s="3">
        <f t="shared" si="2"/>
        <v>1381</v>
      </c>
      <c r="O17" s="3">
        <f t="shared" si="2"/>
        <v>1394</v>
      </c>
      <c r="P17" s="3">
        <f t="shared" si="2"/>
        <v>1388</v>
      </c>
      <c r="Q17" s="3">
        <f t="shared" si="2"/>
        <v>1419</v>
      </c>
      <c r="R17" s="3">
        <f t="shared" si="2"/>
        <v>1398</v>
      </c>
      <c r="S17" s="3">
        <f t="shared" si="2"/>
        <v>1422</v>
      </c>
      <c r="T17" s="3">
        <f t="shared" si="2"/>
        <v>1407</v>
      </c>
      <c r="U17" s="3">
        <f t="shared" si="2"/>
        <v>1396</v>
      </c>
      <c r="V17" s="3">
        <f t="shared" si="2"/>
        <v>1404</v>
      </c>
      <c r="W17" s="3">
        <f t="shared" si="2"/>
        <v>1388</v>
      </c>
      <c r="X17" s="3">
        <f t="shared" si="2"/>
        <v>1388</v>
      </c>
      <c r="Y17" s="3">
        <f t="shared" si="2"/>
        <v>1392</v>
      </c>
      <c r="Z17" s="3">
        <f t="shared" si="2"/>
        <v>1417</v>
      </c>
      <c r="AA17" s="3">
        <f t="shared" si="2"/>
        <v>1455</v>
      </c>
      <c r="AB17" s="3">
        <f t="shared" si="2"/>
        <v>1427</v>
      </c>
      <c r="AC17" s="3">
        <f t="shared" si="2"/>
        <v>1446</v>
      </c>
      <c r="AD17" s="3">
        <f t="shared" si="2"/>
        <v>1432</v>
      </c>
      <c r="AE17" s="3">
        <f t="shared" si="2"/>
        <v>1456</v>
      </c>
      <c r="AF17" s="3">
        <f t="shared" si="2"/>
        <v>1440</v>
      </c>
      <c r="AG17" s="3">
        <f t="shared" si="2"/>
        <v>1465</v>
      </c>
      <c r="AH17" s="3">
        <f t="shared" si="2"/>
        <v>1457</v>
      </c>
      <c r="AI17" s="3">
        <f t="shared" si="1"/>
        <v>1462</v>
      </c>
      <c r="AJ17" s="3">
        <f t="shared" ref="AJ17:AZ17" si="3">SUM(AJ2:AJ16)</f>
        <v>1455</v>
      </c>
      <c r="AK17" s="3">
        <f t="shared" si="3"/>
        <v>1469</v>
      </c>
      <c r="AL17" s="3">
        <f t="shared" si="3"/>
        <v>1452</v>
      </c>
      <c r="AM17" s="3">
        <f t="shared" si="3"/>
        <v>1425</v>
      </c>
      <c r="AN17" s="3">
        <f t="shared" si="3"/>
        <v>1427</v>
      </c>
      <c r="AO17" s="3">
        <f t="shared" ref="AO17:AT17" si="4">SUM(AO2:AO16)</f>
        <v>1471</v>
      </c>
      <c r="AP17" s="3">
        <f t="shared" si="4"/>
        <v>1442</v>
      </c>
      <c r="AQ17" s="3">
        <f t="shared" si="4"/>
        <v>1446</v>
      </c>
      <c r="AR17" s="3">
        <f t="shared" si="4"/>
        <v>1482</v>
      </c>
      <c r="AS17" s="3">
        <f t="shared" si="4"/>
        <v>1444</v>
      </c>
      <c r="AT17" s="3">
        <f t="shared" si="4"/>
        <v>1420</v>
      </c>
      <c r="AU17" s="3">
        <f>SUM(AU2:AU16)</f>
        <v>1430</v>
      </c>
      <c r="AV17" s="3">
        <f>SUM(AV2:AV16)</f>
        <v>1421</v>
      </c>
      <c r="AW17" s="3">
        <f>SUM(AW2:AW16)</f>
        <v>1419</v>
      </c>
      <c r="AX17" s="3">
        <f>SUM(AX2:AX16)</f>
        <v>1387</v>
      </c>
      <c r="AY17" s="3">
        <f>SUM(AY2:AY16)</f>
        <v>1358</v>
      </c>
      <c r="AZ17" s="10">
        <f t="shared" si="3"/>
        <v>2305</v>
      </c>
      <c r="BA17" s="14">
        <f t="shared" si="0"/>
        <v>0.58915401301518433</v>
      </c>
      <c r="BB17" s="3" t="s">
        <v>15</v>
      </c>
    </row>
    <row r="18" spans="1:54" x14ac:dyDescent="0.25"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11" t="s">
        <v>18</v>
      </c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</row>
    <row r="19" spans="1:54" x14ac:dyDescent="0.25">
      <c r="AZ19" s="4"/>
      <c r="BA19" s="4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53A6B9-ABA1-4AE6-A5FF-8D49B1B6766A}">
  <dimension ref="A1:AZ19"/>
  <sheetViews>
    <sheetView topLeftCell="AB1" workbookViewId="0">
      <selection activeCell="AQ13" sqref="AQ13"/>
    </sheetView>
  </sheetViews>
  <sheetFormatPr defaultRowHeight="15" x14ac:dyDescent="0.25"/>
  <cols>
    <col min="1" max="1" width="10.5703125" customWidth="1"/>
    <col min="2" max="47" width="6.7109375" customWidth="1"/>
    <col min="48" max="48" width="10.5703125" customWidth="1"/>
    <col min="49" max="55" width="6.7109375" customWidth="1"/>
    <col min="56" max="56" width="8" customWidth="1"/>
    <col min="57" max="57" width="10" customWidth="1"/>
  </cols>
  <sheetData>
    <row r="1" spans="1:52" ht="53.45" customHeight="1" x14ac:dyDescent="0.25">
      <c r="A1" s="1" t="s">
        <v>16</v>
      </c>
      <c r="B1" s="5">
        <v>44931</v>
      </c>
      <c r="C1" s="5">
        <v>44938</v>
      </c>
      <c r="D1" s="5">
        <v>44945</v>
      </c>
      <c r="E1" s="5">
        <v>44952</v>
      </c>
      <c r="F1" s="5">
        <v>44959</v>
      </c>
      <c r="G1" s="5">
        <v>44966</v>
      </c>
      <c r="H1" s="5">
        <v>44973</v>
      </c>
      <c r="I1" s="5">
        <v>44980</v>
      </c>
      <c r="J1" s="5">
        <v>44987</v>
      </c>
      <c r="K1" s="5">
        <v>44994</v>
      </c>
      <c r="L1" s="5">
        <v>45001</v>
      </c>
      <c r="M1" s="5">
        <v>45008</v>
      </c>
      <c r="N1" s="5">
        <v>45016</v>
      </c>
      <c r="O1" s="5">
        <v>45023</v>
      </c>
      <c r="P1" s="5">
        <v>45037</v>
      </c>
      <c r="Q1" s="5">
        <v>45044</v>
      </c>
      <c r="R1" s="5">
        <v>45051</v>
      </c>
      <c r="S1" s="5">
        <v>45058</v>
      </c>
      <c r="T1" s="5">
        <v>45065</v>
      </c>
      <c r="U1" s="5">
        <v>45072</v>
      </c>
      <c r="V1" s="5">
        <v>45079</v>
      </c>
      <c r="W1" s="5">
        <v>45085</v>
      </c>
      <c r="X1" s="5">
        <v>45092</v>
      </c>
      <c r="Y1" s="5">
        <v>45107</v>
      </c>
      <c r="Z1" s="5">
        <v>45114</v>
      </c>
      <c r="AA1" s="5">
        <v>45121</v>
      </c>
      <c r="AB1" s="5">
        <v>45127</v>
      </c>
      <c r="AC1" s="5">
        <v>45141</v>
      </c>
      <c r="AD1" s="5">
        <v>45148</v>
      </c>
      <c r="AE1" s="5">
        <v>45155</v>
      </c>
      <c r="AF1" s="5">
        <v>45162</v>
      </c>
      <c r="AG1" s="5">
        <v>45177</v>
      </c>
      <c r="AH1" s="5">
        <v>45183</v>
      </c>
      <c r="AI1" s="5">
        <v>45197</v>
      </c>
      <c r="AJ1" s="5">
        <v>45204</v>
      </c>
      <c r="AK1" s="5">
        <v>45211</v>
      </c>
      <c r="AL1" s="5">
        <v>45218</v>
      </c>
      <c r="AM1" s="5">
        <v>45225</v>
      </c>
      <c r="AN1" s="5">
        <v>45232</v>
      </c>
      <c r="AO1" s="5">
        <v>45239</v>
      </c>
      <c r="AP1" s="5">
        <v>45246</v>
      </c>
      <c r="AQ1" s="5">
        <v>45251</v>
      </c>
      <c r="AR1" s="5">
        <v>45267</v>
      </c>
      <c r="AS1" s="5">
        <v>45274</v>
      </c>
      <c r="AT1" s="9" t="s">
        <v>17</v>
      </c>
      <c r="AU1" s="13" t="s">
        <v>19</v>
      </c>
      <c r="AV1" s="15" t="s">
        <v>16</v>
      </c>
    </row>
    <row r="2" spans="1:52" x14ac:dyDescent="0.25">
      <c r="A2" s="1" t="s">
        <v>0</v>
      </c>
      <c r="B2" s="2">
        <v>151</v>
      </c>
      <c r="C2" s="2">
        <v>146</v>
      </c>
      <c r="D2" s="2">
        <v>152</v>
      </c>
      <c r="E2" s="18">
        <v>167</v>
      </c>
      <c r="F2" s="18">
        <v>167</v>
      </c>
      <c r="G2" s="2">
        <v>158</v>
      </c>
      <c r="H2" s="2">
        <v>155</v>
      </c>
      <c r="I2" s="2">
        <v>158</v>
      </c>
      <c r="J2" s="18">
        <v>166</v>
      </c>
      <c r="K2" s="2">
        <v>156</v>
      </c>
      <c r="L2" s="18">
        <v>162</v>
      </c>
      <c r="M2" s="2">
        <v>155</v>
      </c>
      <c r="N2" s="2">
        <v>156</v>
      </c>
      <c r="O2" s="2">
        <v>158</v>
      </c>
      <c r="P2" s="18">
        <v>186</v>
      </c>
      <c r="Q2" s="18">
        <v>167</v>
      </c>
      <c r="R2" s="18">
        <v>163</v>
      </c>
      <c r="S2" s="16">
        <v>156</v>
      </c>
      <c r="T2" s="16">
        <v>154</v>
      </c>
      <c r="U2" s="16">
        <v>153</v>
      </c>
      <c r="V2" s="16">
        <v>148</v>
      </c>
      <c r="W2" s="16">
        <v>148</v>
      </c>
      <c r="X2" s="16">
        <v>152</v>
      </c>
      <c r="Y2" s="18">
        <v>185</v>
      </c>
      <c r="Z2" s="18">
        <v>161</v>
      </c>
      <c r="AA2" s="18">
        <v>165</v>
      </c>
      <c r="AB2" s="18">
        <v>168</v>
      </c>
      <c r="AC2" s="18">
        <v>186</v>
      </c>
      <c r="AD2" s="18">
        <v>178</v>
      </c>
      <c r="AE2" s="18">
        <v>182</v>
      </c>
      <c r="AF2" s="18">
        <v>184</v>
      </c>
      <c r="AG2" s="18">
        <v>175</v>
      </c>
      <c r="AH2" s="18">
        <v>168</v>
      </c>
      <c r="AI2" s="18">
        <v>184</v>
      </c>
      <c r="AJ2" s="18">
        <v>185</v>
      </c>
      <c r="AK2" s="18">
        <v>180</v>
      </c>
      <c r="AL2" s="18">
        <v>175</v>
      </c>
      <c r="AM2" s="18">
        <v>171</v>
      </c>
      <c r="AN2" s="18">
        <v>168</v>
      </c>
      <c r="AO2" s="18">
        <v>163</v>
      </c>
      <c r="AP2" s="18">
        <v>163</v>
      </c>
      <c r="AQ2" s="18">
        <v>168</v>
      </c>
      <c r="AR2" s="18">
        <v>176</v>
      </c>
      <c r="AS2" s="18">
        <v>178</v>
      </c>
      <c r="AT2" s="10">
        <v>160</v>
      </c>
      <c r="AU2" s="14">
        <f t="shared" ref="AU2:AU17" si="0">AS2/AT2</f>
        <v>1.1125</v>
      </c>
      <c r="AV2" s="1" t="s">
        <v>0</v>
      </c>
    </row>
    <row r="3" spans="1:52" x14ac:dyDescent="0.25">
      <c r="A3" s="1" t="s">
        <v>1</v>
      </c>
      <c r="B3" s="2">
        <v>109</v>
      </c>
      <c r="C3" s="2">
        <v>121</v>
      </c>
      <c r="D3" s="18">
        <v>125</v>
      </c>
      <c r="E3" s="2">
        <v>123</v>
      </c>
      <c r="F3" s="2">
        <v>123</v>
      </c>
      <c r="G3" s="2">
        <v>116</v>
      </c>
      <c r="H3" s="2">
        <v>118</v>
      </c>
      <c r="I3" s="2">
        <v>122</v>
      </c>
      <c r="J3" s="2">
        <v>116</v>
      </c>
      <c r="K3" s="2">
        <v>122</v>
      </c>
      <c r="L3" s="2">
        <v>122</v>
      </c>
      <c r="M3" s="2">
        <v>120</v>
      </c>
      <c r="N3" s="18">
        <v>128</v>
      </c>
      <c r="O3" s="16">
        <v>119</v>
      </c>
      <c r="P3" s="16">
        <v>120</v>
      </c>
      <c r="Q3" s="16">
        <v>122</v>
      </c>
      <c r="R3" s="16">
        <v>122</v>
      </c>
      <c r="S3" s="16">
        <v>114</v>
      </c>
      <c r="T3" s="16">
        <v>119</v>
      </c>
      <c r="U3" s="16">
        <v>114</v>
      </c>
      <c r="V3" s="16">
        <v>116</v>
      </c>
      <c r="W3" s="16">
        <v>118</v>
      </c>
      <c r="X3" s="16">
        <v>117</v>
      </c>
      <c r="Y3" s="16">
        <v>116</v>
      </c>
      <c r="Z3" s="16">
        <v>120</v>
      </c>
      <c r="AA3" s="16">
        <v>117</v>
      </c>
      <c r="AB3" s="16">
        <v>122</v>
      </c>
      <c r="AC3" s="18">
        <v>126</v>
      </c>
      <c r="AD3" s="16">
        <v>110</v>
      </c>
      <c r="AE3" s="16">
        <v>111</v>
      </c>
      <c r="AF3" s="16">
        <v>106</v>
      </c>
      <c r="AG3" s="16">
        <v>103</v>
      </c>
      <c r="AH3" s="16">
        <v>106</v>
      </c>
      <c r="AI3" s="16">
        <v>110</v>
      </c>
      <c r="AJ3" s="16">
        <v>114</v>
      </c>
      <c r="AK3" s="16">
        <v>114</v>
      </c>
      <c r="AL3" s="16">
        <v>113</v>
      </c>
      <c r="AM3" s="16">
        <v>109</v>
      </c>
      <c r="AN3" s="16">
        <v>119</v>
      </c>
      <c r="AO3" s="16">
        <v>115</v>
      </c>
      <c r="AP3" s="16">
        <v>103</v>
      </c>
      <c r="AQ3" s="16">
        <v>104</v>
      </c>
      <c r="AR3" s="16">
        <v>104</v>
      </c>
      <c r="AS3" s="16">
        <v>99</v>
      </c>
      <c r="AT3" s="10">
        <v>123</v>
      </c>
      <c r="AU3" s="14">
        <f t="shared" si="0"/>
        <v>0.80487804878048785</v>
      </c>
      <c r="AV3" s="1" t="s">
        <v>1</v>
      </c>
    </row>
    <row r="4" spans="1:52" x14ac:dyDescent="0.25">
      <c r="A4" s="1" t="s">
        <v>2</v>
      </c>
      <c r="B4" s="2">
        <v>210</v>
      </c>
      <c r="C4" s="2">
        <v>209</v>
      </c>
      <c r="D4" s="2">
        <v>223</v>
      </c>
      <c r="E4" s="2">
        <v>230</v>
      </c>
      <c r="F4" s="2">
        <v>242</v>
      </c>
      <c r="G4" s="2">
        <v>223</v>
      </c>
      <c r="H4" s="2">
        <v>219</v>
      </c>
      <c r="I4" s="2">
        <v>219</v>
      </c>
      <c r="J4" s="2">
        <v>217</v>
      </c>
      <c r="K4" s="2">
        <v>217</v>
      </c>
      <c r="L4" s="2">
        <v>212</v>
      </c>
      <c r="M4" s="2">
        <v>203</v>
      </c>
      <c r="N4" s="2">
        <v>203</v>
      </c>
      <c r="O4" s="2">
        <v>218</v>
      </c>
      <c r="P4" s="2">
        <v>212</v>
      </c>
      <c r="Q4" s="2">
        <v>217</v>
      </c>
      <c r="R4" s="2">
        <v>211</v>
      </c>
      <c r="S4" s="2">
        <v>214</v>
      </c>
      <c r="T4" s="2">
        <v>208</v>
      </c>
      <c r="U4" s="2">
        <v>222</v>
      </c>
      <c r="V4" s="2">
        <v>219</v>
      </c>
      <c r="W4" s="2">
        <v>207</v>
      </c>
      <c r="X4" s="2">
        <v>220</v>
      </c>
      <c r="Y4" s="2">
        <v>224</v>
      </c>
      <c r="Z4" s="2">
        <v>229</v>
      </c>
      <c r="AA4" s="2">
        <v>248</v>
      </c>
      <c r="AB4" s="2">
        <v>243</v>
      </c>
      <c r="AC4" s="2">
        <v>236</v>
      </c>
      <c r="AD4" s="2">
        <v>244</v>
      </c>
      <c r="AE4" s="2">
        <v>232</v>
      </c>
      <c r="AF4" s="2">
        <v>227</v>
      </c>
      <c r="AG4" s="2">
        <v>232</v>
      </c>
      <c r="AH4" s="2">
        <v>232</v>
      </c>
      <c r="AI4" s="2">
        <v>231</v>
      </c>
      <c r="AJ4" s="2">
        <v>238</v>
      </c>
      <c r="AK4" s="2">
        <v>253</v>
      </c>
      <c r="AL4" s="2">
        <v>240</v>
      </c>
      <c r="AM4" s="2">
        <v>234</v>
      </c>
      <c r="AN4" s="2">
        <v>247</v>
      </c>
      <c r="AO4" s="2">
        <v>233</v>
      </c>
      <c r="AP4" s="2">
        <v>234</v>
      </c>
      <c r="AQ4" s="2">
        <v>224</v>
      </c>
      <c r="AR4" s="2">
        <v>214</v>
      </c>
      <c r="AS4" s="2">
        <v>204</v>
      </c>
      <c r="AT4" s="10">
        <v>625</v>
      </c>
      <c r="AU4" s="14">
        <f t="shared" si="0"/>
        <v>0.32640000000000002</v>
      </c>
      <c r="AV4" s="1" t="s">
        <v>2</v>
      </c>
    </row>
    <row r="5" spans="1:52" x14ac:dyDescent="0.25">
      <c r="A5" s="1" t="s">
        <v>3</v>
      </c>
      <c r="B5" s="2">
        <v>24</v>
      </c>
      <c r="C5" s="2">
        <v>20</v>
      </c>
      <c r="D5" s="2">
        <v>22</v>
      </c>
      <c r="E5" s="2">
        <v>22</v>
      </c>
      <c r="F5" s="2">
        <v>25</v>
      </c>
      <c r="G5" s="2">
        <v>27</v>
      </c>
      <c r="H5" s="2">
        <v>24</v>
      </c>
      <c r="I5" s="2">
        <v>23</v>
      </c>
      <c r="J5" s="2">
        <v>22</v>
      </c>
      <c r="K5" s="2">
        <v>23</v>
      </c>
      <c r="L5" s="2">
        <v>24</v>
      </c>
      <c r="M5" s="2">
        <v>23</v>
      </c>
      <c r="N5" s="2">
        <v>22</v>
      </c>
      <c r="O5" s="2">
        <v>24</v>
      </c>
      <c r="P5" s="2">
        <v>26</v>
      </c>
      <c r="Q5" s="2">
        <v>25</v>
      </c>
      <c r="R5" s="2">
        <v>23</v>
      </c>
      <c r="S5" s="2">
        <v>23</v>
      </c>
      <c r="T5" s="2">
        <v>23</v>
      </c>
      <c r="U5" s="2">
        <v>24</v>
      </c>
      <c r="V5" s="2">
        <v>19</v>
      </c>
      <c r="W5" s="2">
        <v>18</v>
      </c>
      <c r="X5" s="2">
        <v>18</v>
      </c>
      <c r="Y5" s="2">
        <v>18</v>
      </c>
      <c r="Z5" s="2">
        <v>17</v>
      </c>
      <c r="AA5" s="2">
        <v>22</v>
      </c>
      <c r="AB5" s="2">
        <v>22</v>
      </c>
      <c r="AC5" s="2">
        <v>20</v>
      </c>
      <c r="AD5" s="2">
        <v>20</v>
      </c>
      <c r="AE5" s="2">
        <v>23</v>
      </c>
      <c r="AF5" s="2">
        <v>25</v>
      </c>
      <c r="AG5" s="2">
        <v>26</v>
      </c>
      <c r="AH5" s="2">
        <v>24</v>
      </c>
      <c r="AI5" s="2">
        <v>30</v>
      </c>
      <c r="AJ5" s="2">
        <v>32</v>
      </c>
      <c r="AK5" s="2">
        <v>26</v>
      </c>
      <c r="AL5" s="2">
        <v>25</v>
      </c>
      <c r="AM5" s="2">
        <v>28</v>
      </c>
      <c r="AN5" s="2">
        <v>29</v>
      </c>
      <c r="AO5" s="2">
        <v>30</v>
      </c>
      <c r="AP5" s="2">
        <v>28</v>
      </c>
      <c r="AQ5" s="2">
        <v>34</v>
      </c>
      <c r="AR5" s="2">
        <v>29</v>
      </c>
      <c r="AS5" s="2">
        <v>32</v>
      </c>
      <c r="AT5" s="10">
        <v>39</v>
      </c>
      <c r="AU5" s="14">
        <f t="shared" si="0"/>
        <v>0.82051282051282048</v>
      </c>
      <c r="AV5" s="1" t="s">
        <v>3</v>
      </c>
    </row>
    <row r="6" spans="1:52" x14ac:dyDescent="0.25">
      <c r="A6" s="1" t="s">
        <v>4</v>
      </c>
      <c r="B6" s="2">
        <v>53</v>
      </c>
      <c r="C6" s="2">
        <v>51</v>
      </c>
      <c r="D6" s="2">
        <v>57</v>
      </c>
      <c r="E6" s="2">
        <v>57</v>
      </c>
      <c r="F6" s="2">
        <v>54</v>
      </c>
      <c r="G6" s="2">
        <v>53</v>
      </c>
      <c r="H6" s="2">
        <v>52</v>
      </c>
      <c r="I6" s="2">
        <v>55</v>
      </c>
      <c r="J6" s="2">
        <v>56</v>
      </c>
      <c r="K6" s="2">
        <v>52</v>
      </c>
      <c r="L6" s="2">
        <v>52</v>
      </c>
      <c r="M6" s="2">
        <v>47</v>
      </c>
      <c r="N6" s="2">
        <v>47</v>
      </c>
      <c r="O6" s="2">
        <v>48</v>
      </c>
      <c r="P6" s="2">
        <v>50</v>
      </c>
      <c r="Q6" s="2">
        <v>51</v>
      </c>
      <c r="R6" s="2">
        <v>49</v>
      </c>
      <c r="S6" s="2">
        <v>47</v>
      </c>
      <c r="T6" s="2">
        <v>52</v>
      </c>
      <c r="U6" s="2">
        <v>50</v>
      </c>
      <c r="V6" s="2">
        <v>51</v>
      </c>
      <c r="W6" s="2">
        <v>55</v>
      </c>
      <c r="X6" s="18">
        <v>59</v>
      </c>
      <c r="Y6" s="16">
        <v>57</v>
      </c>
      <c r="Z6" s="18">
        <v>64</v>
      </c>
      <c r="AA6" s="18">
        <v>60</v>
      </c>
      <c r="AB6" s="18">
        <v>61</v>
      </c>
      <c r="AC6" s="18">
        <v>60</v>
      </c>
      <c r="AD6" s="16">
        <v>58</v>
      </c>
      <c r="AE6" s="18">
        <v>65</v>
      </c>
      <c r="AF6" s="18">
        <v>63</v>
      </c>
      <c r="AG6" s="16">
        <v>65</v>
      </c>
      <c r="AH6" s="16">
        <v>61</v>
      </c>
      <c r="AI6" s="16">
        <v>61</v>
      </c>
      <c r="AJ6" s="16">
        <v>59</v>
      </c>
      <c r="AK6" s="16">
        <v>59</v>
      </c>
      <c r="AL6" s="16">
        <v>62</v>
      </c>
      <c r="AM6" s="16">
        <v>55</v>
      </c>
      <c r="AN6" s="16">
        <v>56</v>
      </c>
      <c r="AO6" s="16">
        <v>56</v>
      </c>
      <c r="AP6" s="16">
        <v>56</v>
      </c>
      <c r="AQ6" s="16">
        <v>56</v>
      </c>
      <c r="AR6" s="16">
        <v>56</v>
      </c>
      <c r="AS6" s="16">
        <v>59</v>
      </c>
      <c r="AT6" s="10">
        <v>66</v>
      </c>
      <c r="AU6" s="14">
        <f t="shared" si="0"/>
        <v>0.89393939393939392</v>
      </c>
      <c r="AV6" s="1" t="s">
        <v>4</v>
      </c>
    </row>
    <row r="7" spans="1:52" x14ac:dyDescent="0.25">
      <c r="A7" s="1" t="s">
        <v>5</v>
      </c>
      <c r="B7" s="2">
        <v>144</v>
      </c>
      <c r="C7" s="2">
        <v>135</v>
      </c>
      <c r="D7" s="2">
        <v>138</v>
      </c>
      <c r="E7" s="2">
        <v>137</v>
      </c>
      <c r="F7" s="2">
        <v>135</v>
      </c>
      <c r="G7" s="2">
        <v>135</v>
      </c>
      <c r="H7" s="2">
        <v>119</v>
      </c>
      <c r="I7" s="2">
        <v>147</v>
      </c>
      <c r="J7" s="2">
        <v>152</v>
      </c>
      <c r="K7" s="2">
        <v>139</v>
      </c>
      <c r="L7" s="2">
        <v>139</v>
      </c>
      <c r="M7" s="2">
        <v>138</v>
      </c>
      <c r="N7" s="2">
        <v>134</v>
      </c>
      <c r="O7" s="2">
        <v>134</v>
      </c>
      <c r="P7" s="2">
        <v>127</v>
      </c>
      <c r="Q7" s="2">
        <v>129</v>
      </c>
      <c r="R7" s="2">
        <v>137</v>
      </c>
      <c r="S7" s="2">
        <v>136</v>
      </c>
      <c r="T7" s="2">
        <v>142</v>
      </c>
      <c r="U7" s="2">
        <v>136</v>
      </c>
      <c r="V7" s="2">
        <v>129</v>
      </c>
      <c r="W7" s="2">
        <v>125</v>
      </c>
      <c r="X7" s="2">
        <v>130</v>
      </c>
      <c r="Y7" s="2">
        <v>141</v>
      </c>
      <c r="Z7" s="2">
        <v>126</v>
      </c>
      <c r="AA7" s="2">
        <v>129</v>
      </c>
      <c r="AB7" s="2">
        <v>131</v>
      </c>
      <c r="AC7" s="2">
        <v>133</v>
      </c>
      <c r="AD7" s="2">
        <v>130</v>
      </c>
      <c r="AE7" s="2">
        <v>136</v>
      </c>
      <c r="AF7" s="2">
        <v>139</v>
      </c>
      <c r="AG7" s="2">
        <v>152</v>
      </c>
      <c r="AH7" s="2">
        <v>152</v>
      </c>
      <c r="AI7" s="2">
        <v>135</v>
      </c>
      <c r="AJ7" s="2">
        <v>106</v>
      </c>
      <c r="AK7" s="2">
        <v>103</v>
      </c>
      <c r="AL7" s="2">
        <v>115</v>
      </c>
      <c r="AM7" s="2">
        <v>97</v>
      </c>
      <c r="AN7" s="2">
        <v>113</v>
      </c>
      <c r="AO7" s="2">
        <v>140</v>
      </c>
      <c r="AP7" s="2">
        <v>131</v>
      </c>
      <c r="AQ7" s="2">
        <v>125</v>
      </c>
      <c r="AR7" s="2">
        <v>115</v>
      </c>
      <c r="AS7" s="2">
        <v>102</v>
      </c>
      <c r="AT7" s="10">
        <v>174</v>
      </c>
      <c r="AU7" s="14">
        <f t="shared" si="0"/>
        <v>0.58620689655172409</v>
      </c>
      <c r="AV7" s="1" t="s">
        <v>5</v>
      </c>
    </row>
    <row r="8" spans="1:52" x14ac:dyDescent="0.25">
      <c r="A8" s="1" t="s">
        <v>6</v>
      </c>
      <c r="B8" s="2">
        <v>66</v>
      </c>
      <c r="C8" s="2">
        <v>70</v>
      </c>
      <c r="D8" s="2">
        <v>69</v>
      </c>
      <c r="E8" s="2">
        <v>66</v>
      </c>
      <c r="F8" s="2">
        <v>64</v>
      </c>
      <c r="G8" s="2">
        <v>63</v>
      </c>
      <c r="H8" s="2">
        <v>66</v>
      </c>
      <c r="I8" s="2">
        <v>64</v>
      </c>
      <c r="J8" s="2">
        <v>66</v>
      </c>
      <c r="K8" s="2">
        <v>66</v>
      </c>
      <c r="L8" s="2">
        <v>63</v>
      </c>
      <c r="M8" s="2">
        <v>62</v>
      </c>
      <c r="N8" s="2">
        <v>47</v>
      </c>
      <c r="O8" s="2">
        <v>50</v>
      </c>
      <c r="P8" s="2">
        <v>48</v>
      </c>
      <c r="Q8" s="2">
        <v>50</v>
      </c>
      <c r="R8" s="2">
        <v>47</v>
      </c>
      <c r="S8" s="2">
        <v>46</v>
      </c>
      <c r="T8" s="2">
        <v>44</v>
      </c>
      <c r="U8" s="2">
        <v>46</v>
      </c>
      <c r="V8" s="2">
        <v>45</v>
      </c>
      <c r="W8" s="2">
        <v>45</v>
      </c>
      <c r="X8" s="2">
        <v>47</v>
      </c>
      <c r="Y8" s="2">
        <v>44</v>
      </c>
      <c r="Z8" s="2">
        <v>36</v>
      </c>
      <c r="AA8" s="2">
        <v>31</v>
      </c>
      <c r="AB8" s="2">
        <v>36</v>
      </c>
      <c r="AC8" s="2">
        <v>29</v>
      </c>
      <c r="AD8" s="2">
        <v>35</v>
      </c>
      <c r="AE8" s="2">
        <v>31</v>
      </c>
      <c r="AF8" s="2">
        <v>28</v>
      </c>
      <c r="AG8" s="2">
        <v>33</v>
      </c>
      <c r="AH8" s="2">
        <v>36</v>
      </c>
      <c r="AI8" s="2">
        <v>35</v>
      </c>
      <c r="AJ8" s="2">
        <v>30</v>
      </c>
      <c r="AK8" s="2">
        <v>33</v>
      </c>
      <c r="AL8" s="2">
        <v>27</v>
      </c>
      <c r="AM8" s="2">
        <v>27</v>
      </c>
      <c r="AN8" s="2">
        <v>25</v>
      </c>
      <c r="AO8" s="2">
        <v>31</v>
      </c>
      <c r="AP8" s="2">
        <v>33</v>
      </c>
      <c r="AQ8" s="2">
        <v>26</v>
      </c>
      <c r="AR8" s="2">
        <v>30</v>
      </c>
      <c r="AS8" s="2">
        <v>30</v>
      </c>
      <c r="AT8" s="10">
        <v>70</v>
      </c>
      <c r="AU8" s="14">
        <f t="shared" si="0"/>
        <v>0.42857142857142855</v>
      </c>
      <c r="AV8" s="1" t="s">
        <v>6</v>
      </c>
      <c r="AZ8" s="17"/>
    </row>
    <row r="9" spans="1:52" x14ac:dyDescent="0.25">
      <c r="A9" s="1" t="s">
        <v>7</v>
      </c>
      <c r="B9" s="2">
        <v>10</v>
      </c>
      <c r="C9" s="2">
        <v>11</v>
      </c>
      <c r="D9" s="2">
        <v>12</v>
      </c>
      <c r="E9" s="2">
        <v>13</v>
      </c>
      <c r="F9" s="2">
        <v>11</v>
      </c>
      <c r="G9" s="2">
        <v>13</v>
      </c>
      <c r="H9" s="2">
        <v>13</v>
      </c>
      <c r="I9" s="2">
        <v>13</v>
      </c>
      <c r="J9" s="2">
        <v>17</v>
      </c>
      <c r="K9" s="2">
        <v>15</v>
      </c>
      <c r="L9" s="2">
        <v>17</v>
      </c>
      <c r="M9" s="2">
        <v>16</v>
      </c>
      <c r="N9" s="2">
        <v>14</v>
      </c>
      <c r="O9" s="2">
        <v>12</v>
      </c>
      <c r="P9" s="2">
        <v>12</v>
      </c>
      <c r="Q9" s="2">
        <v>13</v>
      </c>
      <c r="R9" s="2">
        <v>13</v>
      </c>
      <c r="S9" s="2">
        <v>12</v>
      </c>
      <c r="T9" s="2">
        <v>12</v>
      </c>
      <c r="U9" s="2">
        <v>14</v>
      </c>
      <c r="V9" s="2">
        <v>14</v>
      </c>
      <c r="W9" s="2">
        <v>14</v>
      </c>
      <c r="X9" s="2">
        <v>14</v>
      </c>
      <c r="Y9" s="2">
        <v>14</v>
      </c>
      <c r="Z9" s="2">
        <v>15</v>
      </c>
      <c r="AA9" s="2">
        <v>15</v>
      </c>
      <c r="AB9" s="2">
        <v>15</v>
      </c>
      <c r="AC9" s="2">
        <v>14</v>
      </c>
      <c r="AD9" s="2">
        <v>12</v>
      </c>
      <c r="AE9" s="2">
        <v>14</v>
      </c>
      <c r="AF9" s="2">
        <v>17</v>
      </c>
      <c r="AG9" s="2">
        <v>12</v>
      </c>
      <c r="AH9" s="2">
        <v>12</v>
      </c>
      <c r="AI9" s="2">
        <v>12</v>
      </c>
      <c r="AJ9" s="2">
        <v>11</v>
      </c>
      <c r="AK9" s="2">
        <v>10</v>
      </c>
      <c r="AL9" s="2">
        <v>12</v>
      </c>
      <c r="AM9" s="2">
        <v>13</v>
      </c>
      <c r="AN9" s="2">
        <v>12</v>
      </c>
      <c r="AO9" s="2">
        <v>10</v>
      </c>
      <c r="AP9" s="2">
        <v>11</v>
      </c>
      <c r="AQ9" s="2">
        <v>10</v>
      </c>
      <c r="AR9" s="2">
        <v>11</v>
      </c>
      <c r="AS9" s="2">
        <v>12</v>
      </c>
      <c r="AT9" s="10">
        <v>32</v>
      </c>
      <c r="AU9" s="14">
        <f t="shared" si="0"/>
        <v>0.375</v>
      </c>
      <c r="AV9" s="1" t="s">
        <v>7</v>
      </c>
    </row>
    <row r="10" spans="1:52" x14ac:dyDescent="0.25">
      <c r="A10" s="1" t="s">
        <v>8</v>
      </c>
      <c r="B10" s="2">
        <v>34</v>
      </c>
      <c r="C10" s="2">
        <v>34</v>
      </c>
      <c r="D10" s="2">
        <v>42</v>
      </c>
      <c r="E10" s="2">
        <v>35</v>
      </c>
      <c r="F10" s="2">
        <v>35</v>
      </c>
      <c r="G10" s="2">
        <v>38</v>
      </c>
      <c r="H10" s="2">
        <v>38</v>
      </c>
      <c r="I10" s="2">
        <v>39</v>
      </c>
      <c r="J10" s="2">
        <v>40</v>
      </c>
      <c r="K10" s="2">
        <v>38</v>
      </c>
      <c r="L10" s="2">
        <v>38</v>
      </c>
      <c r="M10" s="2">
        <v>37</v>
      </c>
      <c r="N10" s="2">
        <v>38</v>
      </c>
      <c r="O10" s="2">
        <v>37</v>
      </c>
      <c r="P10" s="2">
        <v>39</v>
      </c>
      <c r="Q10" s="2">
        <v>40</v>
      </c>
      <c r="R10" s="2">
        <v>36</v>
      </c>
      <c r="S10" s="2">
        <v>32</v>
      </c>
      <c r="T10" s="2">
        <v>31</v>
      </c>
      <c r="U10" s="2">
        <v>30</v>
      </c>
      <c r="V10" s="2">
        <v>35</v>
      </c>
      <c r="W10" s="2">
        <v>36</v>
      </c>
      <c r="X10" s="2">
        <v>40</v>
      </c>
      <c r="Y10" s="2">
        <v>28</v>
      </c>
      <c r="Z10" s="2">
        <v>37</v>
      </c>
      <c r="AA10" s="2">
        <v>41</v>
      </c>
      <c r="AB10" s="2">
        <v>45</v>
      </c>
      <c r="AC10" s="2">
        <v>40</v>
      </c>
      <c r="AD10" s="2">
        <v>35</v>
      </c>
      <c r="AE10" s="2">
        <v>41</v>
      </c>
      <c r="AF10" s="2">
        <v>39</v>
      </c>
      <c r="AG10" s="2">
        <v>33</v>
      </c>
      <c r="AH10" s="2">
        <v>35</v>
      </c>
      <c r="AI10" s="2">
        <v>36</v>
      </c>
      <c r="AJ10" s="2">
        <v>39</v>
      </c>
      <c r="AK10" s="2">
        <v>28</v>
      </c>
      <c r="AL10" s="2">
        <v>35</v>
      </c>
      <c r="AM10" s="2">
        <v>33</v>
      </c>
      <c r="AN10" s="2">
        <v>31</v>
      </c>
      <c r="AO10" s="2">
        <v>35</v>
      </c>
      <c r="AP10" s="2">
        <v>41</v>
      </c>
      <c r="AQ10" s="2">
        <v>38</v>
      </c>
      <c r="AR10" s="2">
        <v>43</v>
      </c>
      <c r="AS10" s="2">
        <v>45</v>
      </c>
      <c r="AT10" s="10">
        <v>47</v>
      </c>
      <c r="AU10" s="14">
        <f t="shared" si="0"/>
        <v>0.95744680851063835</v>
      </c>
      <c r="AV10" s="1" t="s">
        <v>8</v>
      </c>
    </row>
    <row r="11" spans="1:52" x14ac:dyDescent="0.25">
      <c r="A11" s="1" t="s">
        <v>9</v>
      </c>
      <c r="B11" s="2">
        <v>146</v>
      </c>
      <c r="C11" s="2">
        <v>149</v>
      </c>
      <c r="D11" s="2">
        <v>149</v>
      </c>
      <c r="E11" s="2">
        <v>155</v>
      </c>
      <c r="F11" s="2">
        <v>147</v>
      </c>
      <c r="G11" s="2">
        <v>153</v>
      </c>
      <c r="H11" s="2">
        <v>148</v>
      </c>
      <c r="I11" s="2">
        <v>151</v>
      </c>
      <c r="J11" s="2">
        <v>155</v>
      </c>
      <c r="K11" s="2">
        <v>151</v>
      </c>
      <c r="L11" s="2">
        <v>155</v>
      </c>
      <c r="M11" s="2">
        <v>150</v>
      </c>
      <c r="N11" s="18">
        <v>159</v>
      </c>
      <c r="O11" s="18">
        <v>161</v>
      </c>
      <c r="P11" s="16">
        <v>157</v>
      </c>
      <c r="Q11" s="18">
        <v>167</v>
      </c>
      <c r="R11" s="18">
        <v>171</v>
      </c>
      <c r="S11" s="16">
        <v>155</v>
      </c>
      <c r="T11" s="18">
        <v>158</v>
      </c>
      <c r="U11" s="16">
        <v>152</v>
      </c>
      <c r="V11" s="16">
        <v>156</v>
      </c>
      <c r="W11" s="18">
        <v>168</v>
      </c>
      <c r="X11" s="18">
        <v>172</v>
      </c>
      <c r="Y11" s="18">
        <v>174</v>
      </c>
      <c r="Z11" s="18">
        <v>175</v>
      </c>
      <c r="AA11" s="18">
        <v>164</v>
      </c>
      <c r="AB11" s="18">
        <v>169</v>
      </c>
      <c r="AC11" s="18">
        <v>160</v>
      </c>
      <c r="AD11" s="18">
        <v>169</v>
      </c>
      <c r="AE11" s="18">
        <v>180</v>
      </c>
      <c r="AF11" s="18">
        <v>167</v>
      </c>
      <c r="AG11" s="18">
        <v>178</v>
      </c>
      <c r="AH11" s="18">
        <v>163</v>
      </c>
      <c r="AI11" s="18">
        <v>172</v>
      </c>
      <c r="AJ11" s="18">
        <v>168</v>
      </c>
      <c r="AK11" s="18">
        <v>165</v>
      </c>
      <c r="AL11" s="18">
        <v>173</v>
      </c>
      <c r="AM11" s="18">
        <v>162</v>
      </c>
      <c r="AN11" s="18">
        <v>181</v>
      </c>
      <c r="AO11" s="18">
        <v>169</v>
      </c>
      <c r="AP11" s="18">
        <v>165</v>
      </c>
      <c r="AQ11" s="18">
        <v>165</v>
      </c>
      <c r="AR11" s="18">
        <v>167</v>
      </c>
      <c r="AS11" s="16">
        <v>154</v>
      </c>
      <c r="AT11" s="10">
        <v>157</v>
      </c>
      <c r="AU11" s="14">
        <f t="shared" si="0"/>
        <v>0.98089171974522293</v>
      </c>
      <c r="AV11" s="1" t="s">
        <v>9</v>
      </c>
    </row>
    <row r="12" spans="1:52" x14ac:dyDescent="0.25">
      <c r="A12" s="1" t="s">
        <v>10</v>
      </c>
      <c r="B12" s="2">
        <v>34</v>
      </c>
      <c r="C12" s="2">
        <v>30</v>
      </c>
      <c r="D12" s="2">
        <v>30</v>
      </c>
      <c r="E12" s="2">
        <v>31</v>
      </c>
      <c r="F12" s="2">
        <v>26</v>
      </c>
      <c r="G12" s="2">
        <v>27</v>
      </c>
      <c r="H12" s="2">
        <v>28</v>
      </c>
      <c r="I12" s="2">
        <v>29</v>
      </c>
      <c r="J12" s="2">
        <v>26</v>
      </c>
      <c r="K12" s="2">
        <v>30</v>
      </c>
      <c r="L12" s="2">
        <v>27</v>
      </c>
      <c r="M12" s="2">
        <v>23</v>
      </c>
      <c r="N12" s="2">
        <v>23</v>
      </c>
      <c r="O12" s="2">
        <v>21</v>
      </c>
      <c r="P12" s="2">
        <v>24</v>
      </c>
      <c r="Q12" s="2">
        <v>28</v>
      </c>
      <c r="R12" s="2">
        <v>28</v>
      </c>
      <c r="S12" s="2">
        <v>27</v>
      </c>
      <c r="T12" s="2">
        <v>28</v>
      </c>
      <c r="U12" s="2">
        <v>25</v>
      </c>
      <c r="V12" s="2">
        <v>26</v>
      </c>
      <c r="W12" s="2">
        <v>25</v>
      </c>
      <c r="X12" s="2">
        <v>24</v>
      </c>
      <c r="Y12" s="2">
        <v>30</v>
      </c>
      <c r="Z12" s="2">
        <v>32</v>
      </c>
      <c r="AA12" s="2">
        <v>28</v>
      </c>
      <c r="AB12" s="2">
        <v>27</v>
      </c>
      <c r="AC12" s="2">
        <v>33</v>
      </c>
      <c r="AD12" s="2">
        <v>31</v>
      </c>
      <c r="AE12" s="2">
        <v>27</v>
      </c>
      <c r="AF12" s="2">
        <v>33</v>
      </c>
      <c r="AG12" s="2">
        <v>35</v>
      </c>
      <c r="AH12" s="2">
        <v>33</v>
      </c>
      <c r="AI12" s="2">
        <v>32</v>
      </c>
      <c r="AJ12" s="2">
        <v>30</v>
      </c>
      <c r="AK12" s="2">
        <v>30</v>
      </c>
      <c r="AL12" s="2">
        <v>29</v>
      </c>
      <c r="AM12" s="2">
        <v>26</v>
      </c>
      <c r="AN12" s="2">
        <v>28</v>
      </c>
      <c r="AO12" s="2">
        <v>32</v>
      </c>
      <c r="AP12" s="2">
        <v>30</v>
      </c>
      <c r="AQ12" s="2">
        <v>27</v>
      </c>
      <c r="AR12" s="2">
        <v>22</v>
      </c>
      <c r="AS12" s="2">
        <v>20</v>
      </c>
      <c r="AT12" s="10">
        <v>36</v>
      </c>
      <c r="AU12" s="14">
        <f t="shared" si="0"/>
        <v>0.55555555555555558</v>
      </c>
      <c r="AV12" s="1" t="s">
        <v>10</v>
      </c>
    </row>
    <row r="13" spans="1:52" x14ac:dyDescent="0.25">
      <c r="A13" s="1" t="s">
        <v>11</v>
      </c>
      <c r="B13" s="2">
        <v>115</v>
      </c>
      <c r="C13" s="2">
        <v>127</v>
      </c>
      <c r="D13" s="2">
        <v>111</v>
      </c>
      <c r="E13" s="2">
        <v>117</v>
      </c>
      <c r="F13" s="2">
        <v>115</v>
      </c>
      <c r="G13" s="2">
        <v>115</v>
      </c>
      <c r="H13" s="2">
        <v>120</v>
      </c>
      <c r="I13" s="2">
        <v>124</v>
      </c>
      <c r="J13" s="2">
        <v>112</v>
      </c>
      <c r="K13" s="2">
        <v>115</v>
      </c>
      <c r="L13" s="2">
        <v>123</v>
      </c>
      <c r="M13" s="2">
        <v>116</v>
      </c>
      <c r="N13" s="2">
        <v>116</v>
      </c>
      <c r="O13" s="2">
        <v>119</v>
      </c>
      <c r="P13" s="2">
        <v>122</v>
      </c>
      <c r="Q13" s="2">
        <v>114</v>
      </c>
      <c r="R13" s="2">
        <v>126</v>
      </c>
      <c r="S13" s="2">
        <v>113</v>
      </c>
      <c r="T13" s="2">
        <v>128</v>
      </c>
      <c r="U13" s="2">
        <v>122</v>
      </c>
      <c r="V13" s="2">
        <v>122</v>
      </c>
      <c r="W13" s="2">
        <v>117</v>
      </c>
      <c r="X13" s="2">
        <v>122</v>
      </c>
      <c r="Y13" s="2">
        <v>130</v>
      </c>
      <c r="Z13" s="2">
        <v>121</v>
      </c>
      <c r="AA13" s="2">
        <v>131</v>
      </c>
      <c r="AB13" s="2">
        <v>119</v>
      </c>
      <c r="AC13" s="2">
        <v>130</v>
      </c>
      <c r="AD13" s="2">
        <v>144</v>
      </c>
      <c r="AE13" s="2">
        <v>134</v>
      </c>
      <c r="AF13" s="2">
        <v>147</v>
      </c>
      <c r="AG13" s="2">
        <v>139</v>
      </c>
      <c r="AH13" s="2">
        <v>120</v>
      </c>
      <c r="AI13" s="2">
        <v>117</v>
      </c>
      <c r="AJ13" s="2">
        <v>117</v>
      </c>
      <c r="AK13" s="2">
        <v>129</v>
      </c>
      <c r="AL13" s="2">
        <v>122</v>
      </c>
      <c r="AM13" s="2">
        <v>131</v>
      </c>
      <c r="AN13" s="2">
        <v>138</v>
      </c>
      <c r="AO13" s="2">
        <v>129</v>
      </c>
      <c r="AP13" s="2">
        <v>136</v>
      </c>
      <c r="AQ13" s="2">
        <v>141</v>
      </c>
      <c r="AR13" s="2">
        <v>164</v>
      </c>
      <c r="AS13" s="2">
        <v>133</v>
      </c>
      <c r="AT13" s="10">
        <v>234</v>
      </c>
      <c r="AU13" s="14">
        <f t="shared" si="0"/>
        <v>0.56837606837606836</v>
      </c>
      <c r="AV13" s="1" t="s">
        <v>11</v>
      </c>
    </row>
    <row r="14" spans="1:52" x14ac:dyDescent="0.25">
      <c r="A14" s="1" t="s">
        <v>12</v>
      </c>
      <c r="B14" s="2">
        <v>132</v>
      </c>
      <c r="C14" s="2">
        <v>133</v>
      </c>
      <c r="D14" s="2">
        <v>132</v>
      </c>
      <c r="E14" s="2">
        <v>126</v>
      </c>
      <c r="F14" s="2">
        <v>140</v>
      </c>
      <c r="G14" s="2">
        <v>140</v>
      </c>
      <c r="H14" s="2">
        <v>144</v>
      </c>
      <c r="I14" s="2">
        <v>134</v>
      </c>
      <c r="J14" s="2">
        <v>133</v>
      </c>
      <c r="K14" s="2">
        <v>139</v>
      </c>
      <c r="L14" s="2">
        <v>144</v>
      </c>
      <c r="M14" s="2">
        <v>140</v>
      </c>
      <c r="N14" s="2">
        <v>145</v>
      </c>
      <c r="O14" s="2">
        <v>149</v>
      </c>
      <c r="P14" s="2">
        <v>141</v>
      </c>
      <c r="Q14" s="2">
        <v>132</v>
      </c>
      <c r="R14" s="2">
        <v>136</v>
      </c>
      <c r="S14" s="2">
        <v>138</v>
      </c>
      <c r="T14" s="2">
        <v>141</v>
      </c>
      <c r="U14" s="2">
        <v>142</v>
      </c>
      <c r="V14" s="2">
        <v>132</v>
      </c>
      <c r="W14" s="2">
        <v>134</v>
      </c>
      <c r="X14" s="2">
        <v>134</v>
      </c>
      <c r="Y14" s="2">
        <v>141</v>
      </c>
      <c r="Z14" s="2">
        <v>163</v>
      </c>
      <c r="AA14" s="2">
        <v>165</v>
      </c>
      <c r="AB14" s="2">
        <v>165</v>
      </c>
      <c r="AC14" s="2">
        <v>162</v>
      </c>
      <c r="AD14" s="2">
        <v>153</v>
      </c>
      <c r="AE14" s="2">
        <v>143</v>
      </c>
      <c r="AF14" s="2">
        <v>150</v>
      </c>
      <c r="AG14" s="2">
        <v>142</v>
      </c>
      <c r="AH14" s="2">
        <v>143</v>
      </c>
      <c r="AI14" s="2">
        <v>136</v>
      </c>
      <c r="AJ14" s="2">
        <v>147</v>
      </c>
      <c r="AK14" s="2">
        <v>139</v>
      </c>
      <c r="AL14" s="2">
        <v>131</v>
      </c>
      <c r="AM14" s="2">
        <v>137</v>
      </c>
      <c r="AN14" s="2">
        <v>134</v>
      </c>
      <c r="AO14" s="2">
        <v>140</v>
      </c>
      <c r="AP14" s="2">
        <v>132</v>
      </c>
      <c r="AQ14" s="2">
        <v>138</v>
      </c>
      <c r="AR14" s="2">
        <v>123</v>
      </c>
      <c r="AS14" s="2">
        <v>134</v>
      </c>
      <c r="AT14" s="10">
        <v>210</v>
      </c>
      <c r="AU14" s="14">
        <f t="shared" si="0"/>
        <v>0.63809523809523805</v>
      </c>
      <c r="AV14" s="1" t="s">
        <v>12</v>
      </c>
    </row>
    <row r="15" spans="1:52" x14ac:dyDescent="0.25">
      <c r="A15" s="1" t="s">
        <v>13</v>
      </c>
      <c r="B15" s="12">
        <v>45</v>
      </c>
      <c r="C15" s="12">
        <v>47</v>
      </c>
      <c r="D15" s="12">
        <v>47</v>
      </c>
      <c r="E15" s="12">
        <v>46</v>
      </c>
      <c r="F15" s="16">
        <v>41</v>
      </c>
      <c r="G15" s="16">
        <v>38</v>
      </c>
      <c r="H15" s="16">
        <v>39</v>
      </c>
      <c r="I15" s="16">
        <v>41</v>
      </c>
      <c r="J15" s="18">
        <v>45</v>
      </c>
      <c r="K15" s="2">
        <v>36</v>
      </c>
      <c r="L15" s="2">
        <v>34</v>
      </c>
      <c r="M15" s="2">
        <v>37</v>
      </c>
      <c r="N15" s="2">
        <v>40</v>
      </c>
      <c r="O15" s="18">
        <v>48</v>
      </c>
      <c r="P15" s="16">
        <v>48</v>
      </c>
      <c r="Q15" s="16">
        <v>42</v>
      </c>
      <c r="R15" s="16">
        <v>42</v>
      </c>
      <c r="S15" s="16">
        <v>42</v>
      </c>
      <c r="T15" s="16">
        <v>42</v>
      </c>
      <c r="U15" s="16">
        <v>42</v>
      </c>
      <c r="V15" s="16">
        <v>40</v>
      </c>
      <c r="W15" s="16">
        <v>36</v>
      </c>
      <c r="X15" s="16">
        <v>35</v>
      </c>
      <c r="Y15" s="16">
        <v>38</v>
      </c>
      <c r="Z15" s="16">
        <v>36</v>
      </c>
      <c r="AA15" s="16">
        <v>36</v>
      </c>
      <c r="AB15" s="16">
        <v>37</v>
      </c>
      <c r="AC15" s="18">
        <v>46</v>
      </c>
      <c r="AD15" s="18">
        <v>48</v>
      </c>
      <c r="AE15" s="18">
        <v>44</v>
      </c>
      <c r="AF15" s="16">
        <v>41</v>
      </c>
      <c r="AG15" s="18">
        <v>44</v>
      </c>
      <c r="AH15" s="16">
        <v>42</v>
      </c>
      <c r="AI15" s="16">
        <v>38</v>
      </c>
      <c r="AJ15" s="16">
        <v>38</v>
      </c>
      <c r="AK15" s="16">
        <v>38</v>
      </c>
      <c r="AL15" s="16">
        <v>38</v>
      </c>
      <c r="AM15" s="16">
        <v>37</v>
      </c>
      <c r="AN15" s="16">
        <v>36</v>
      </c>
      <c r="AO15" s="16">
        <v>31</v>
      </c>
      <c r="AP15" s="16">
        <v>33</v>
      </c>
      <c r="AQ15" s="16">
        <v>33</v>
      </c>
      <c r="AR15" s="16">
        <v>35</v>
      </c>
      <c r="AS15" s="16">
        <v>31</v>
      </c>
      <c r="AT15" s="10">
        <v>42</v>
      </c>
      <c r="AU15" s="14">
        <f t="shared" si="0"/>
        <v>0.73809523809523814</v>
      </c>
      <c r="AV15" s="1" t="s">
        <v>13</v>
      </c>
    </row>
    <row r="16" spans="1:52" x14ac:dyDescent="0.25">
      <c r="A16" s="1" t="s">
        <v>14</v>
      </c>
      <c r="B16" s="2">
        <v>178</v>
      </c>
      <c r="C16" s="2">
        <v>184</v>
      </c>
      <c r="D16" s="2">
        <v>189</v>
      </c>
      <c r="E16" s="2">
        <v>177</v>
      </c>
      <c r="F16" s="2">
        <v>182</v>
      </c>
      <c r="G16" s="2">
        <v>173</v>
      </c>
      <c r="H16" s="2">
        <v>177</v>
      </c>
      <c r="I16" s="2">
        <v>180</v>
      </c>
      <c r="J16" s="2">
        <v>173</v>
      </c>
      <c r="K16" s="2">
        <v>173</v>
      </c>
      <c r="L16" s="2">
        <v>195</v>
      </c>
      <c r="M16" s="2">
        <v>195</v>
      </c>
      <c r="N16" s="2">
        <v>184</v>
      </c>
      <c r="O16" s="2">
        <v>189</v>
      </c>
      <c r="P16" s="2">
        <v>184</v>
      </c>
      <c r="Q16" s="2">
        <v>184</v>
      </c>
      <c r="R16" s="2">
        <v>177</v>
      </c>
      <c r="S16" s="2">
        <v>175</v>
      </c>
      <c r="T16" s="2">
        <v>176</v>
      </c>
      <c r="U16" s="2">
        <v>179</v>
      </c>
      <c r="V16" s="2">
        <v>177</v>
      </c>
      <c r="W16" s="2">
        <v>180</v>
      </c>
      <c r="X16" s="2">
        <v>169</v>
      </c>
      <c r="Y16" s="2">
        <v>167</v>
      </c>
      <c r="Z16" s="2">
        <v>180</v>
      </c>
      <c r="AA16" s="2">
        <v>178</v>
      </c>
      <c r="AB16" s="2">
        <v>169</v>
      </c>
      <c r="AC16" s="2">
        <v>163</v>
      </c>
      <c r="AD16" s="2">
        <v>167</v>
      </c>
      <c r="AE16" s="2">
        <v>173</v>
      </c>
      <c r="AF16" s="2">
        <v>181</v>
      </c>
      <c r="AG16" s="2">
        <v>177</v>
      </c>
      <c r="AH16" s="2">
        <v>184</v>
      </c>
      <c r="AI16" s="2">
        <v>144</v>
      </c>
      <c r="AJ16" s="2">
        <v>176</v>
      </c>
      <c r="AK16" s="2">
        <v>182</v>
      </c>
      <c r="AL16" s="2">
        <v>176</v>
      </c>
      <c r="AM16" s="2">
        <v>175</v>
      </c>
      <c r="AN16" s="2">
        <v>181</v>
      </c>
      <c r="AO16" s="2">
        <v>168</v>
      </c>
      <c r="AP16" s="2">
        <v>161</v>
      </c>
      <c r="AQ16" s="2">
        <v>168</v>
      </c>
      <c r="AR16" s="2">
        <v>170</v>
      </c>
      <c r="AS16" s="2">
        <v>170</v>
      </c>
      <c r="AT16" s="10">
        <v>298</v>
      </c>
      <c r="AU16" s="14">
        <f t="shared" si="0"/>
        <v>0.57046979865771807</v>
      </c>
      <c r="AV16" s="1" t="s">
        <v>14</v>
      </c>
    </row>
    <row r="17" spans="1:48" s="4" customFormat="1" ht="24" x14ac:dyDescent="0.25">
      <c r="A17" s="3" t="s">
        <v>15</v>
      </c>
      <c r="B17" s="3">
        <f t="shared" ref="B17:AT17" si="1">SUM(B2:B16)</f>
        <v>1451</v>
      </c>
      <c r="C17" s="3">
        <f t="shared" ref="C17:H17" si="2">SUM(C2:C16)</f>
        <v>1467</v>
      </c>
      <c r="D17" s="3">
        <f t="shared" si="2"/>
        <v>1498</v>
      </c>
      <c r="E17" s="3">
        <f t="shared" si="2"/>
        <v>1502</v>
      </c>
      <c r="F17" s="3">
        <f t="shared" si="2"/>
        <v>1507</v>
      </c>
      <c r="G17" s="3">
        <f t="shared" si="2"/>
        <v>1472</v>
      </c>
      <c r="H17" s="3">
        <f t="shared" si="2"/>
        <v>1460</v>
      </c>
      <c r="I17" s="3">
        <f t="shared" ref="I17:N17" si="3">SUM(I2:I16)</f>
        <v>1499</v>
      </c>
      <c r="J17" s="3">
        <f t="shared" si="3"/>
        <v>1496</v>
      </c>
      <c r="K17" s="3">
        <f t="shared" si="3"/>
        <v>1472</v>
      </c>
      <c r="L17" s="3">
        <f t="shared" si="3"/>
        <v>1507</v>
      </c>
      <c r="M17" s="3">
        <f t="shared" si="3"/>
        <v>1462</v>
      </c>
      <c r="N17" s="3">
        <f t="shared" si="3"/>
        <v>1456</v>
      </c>
      <c r="O17" s="3">
        <f t="shared" ref="O17:T17" si="4">SUM(O2:O16)</f>
        <v>1487</v>
      </c>
      <c r="P17" s="3">
        <f t="shared" si="4"/>
        <v>1496</v>
      </c>
      <c r="Q17" s="3">
        <f t="shared" si="4"/>
        <v>1481</v>
      </c>
      <c r="R17" s="3">
        <f t="shared" si="4"/>
        <v>1481</v>
      </c>
      <c r="S17" s="3">
        <f t="shared" si="4"/>
        <v>1430</v>
      </c>
      <c r="T17" s="3">
        <f t="shared" si="4"/>
        <v>1458</v>
      </c>
      <c r="U17" s="3">
        <f t="shared" ref="U17:Z17" si="5">SUM(U2:U16)</f>
        <v>1451</v>
      </c>
      <c r="V17" s="3">
        <f t="shared" si="5"/>
        <v>1429</v>
      </c>
      <c r="W17" s="3">
        <f t="shared" si="5"/>
        <v>1426</v>
      </c>
      <c r="X17" s="3">
        <f t="shared" si="5"/>
        <v>1453</v>
      </c>
      <c r="Y17" s="3">
        <f t="shared" si="5"/>
        <v>1507</v>
      </c>
      <c r="Z17" s="3">
        <f t="shared" si="5"/>
        <v>1512</v>
      </c>
      <c r="AA17" s="3">
        <f t="shared" ref="AA17:AF17" si="6">SUM(AA2:AA16)</f>
        <v>1530</v>
      </c>
      <c r="AB17" s="3">
        <f t="shared" si="6"/>
        <v>1529</v>
      </c>
      <c r="AC17" s="3">
        <f t="shared" si="6"/>
        <v>1538</v>
      </c>
      <c r="AD17" s="3">
        <f t="shared" si="6"/>
        <v>1534</v>
      </c>
      <c r="AE17" s="3">
        <f t="shared" si="6"/>
        <v>1536</v>
      </c>
      <c r="AF17" s="3">
        <f t="shared" si="6"/>
        <v>1547</v>
      </c>
      <c r="AG17" s="3">
        <f t="shared" ref="AG17:AL17" si="7">SUM(AG2:AG16)</f>
        <v>1546</v>
      </c>
      <c r="AH17" s="3">
        <f t="shared" si="7"/>
        <v>1511</v>
      </c>
      <c r="AI17" s="3">
        <f t="shared" si="7"/>
        <v>1473</v>
      </c>
      <c r="AJ17" s="3">
        <f t="shared" si="7"/>
        <v>1490</v>
      </c>
      <c r="AK17" s="3">
        <f t="shared" si="7"/>
        <v>1489</v>
      </c>
      <c r="AL17" s="3">
        <f t="shared" si="7"/>
        <v>1473</v>
      </c>
      <c r="AM17" s="3">
        <f t="shared" ref="AM17:AR17" si="8">SUM(AM2:AM16)</f>
        <v>1435</v>
      </c>
      <c r="AN17" s="3">
        <f t="shared" si="8"/>
        <v>1498</v>
      </c>
      <c r="AO17" s="3">
        <f t="shared" si="8"/>
        <v>1482</v>
      </c>
      <c r="AP17" s="3">
        <f t="shared" si="8"/>
        <v>1457</v>
      </c>
      <c r="AQ17" s="3">
        <f t="shared" si="8"/>
        <v>1457</v>
      </c>
      <c r="AR17" s="3">
        <f t="shared" si="8"/>
        <v>1459</v>
      </c>
      <c r="AS17" s="3">
        <f>SUM(AS2:AS16)</f>
        <v>1403</v>
      </c>
      <c r="AT17" s="10">
        <f t="shared" si="1"/>
        <v>2313</v>
      </c>
      <c r="AU17" s="14">
        <f t="shared" si="0"/>
        <v>0.60657155209684388</v>
      </c>
      <c r="AV17" s="3" t="s">
        <v>15</v>
      </c>
    </row>
    <row r="18" spans="1:48" x14ac:dyDescent="0.25">
      <c r="B18" s="11" t="s">
        <v>20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</row>
    <row r="19" spans="1:48" x14ac:dyDescent="0.25">
      <c r="AT19" s="4"/>
      <c r="AU19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C24F5-0978-4230-88DF-308ED77C8163}">
  <sheetPr>
    <pageSetUpPr fitToPage="1"/>
  </sheetPr>
  <dimension ref="A1:AW19"/>
  <sheetViews>
    <sheetView tabSelected="1" topLeftCell="AH1" zoomScale="130" zoomScaleNormal="130" workbookViewId="0">
      <selection activeCell="AS5" sqref="AS5"/>
    </sheetView>
  </sheetViews>
  <sheetFormatPr defaultRowHeight="15" x14ac:dyDescent="0.25"/>
  <cols>
    <col min="1" max="1" width="10.5703125" customWidth="1"/>
    <col min="2" max="42" width="6.7109375" customWidth="1"/>
    <col min="43" max="43" width="10.5703125" customWidth="1"/>
    <col min="44" max="44" width="6.7109375" customWidth="1"/>
    <col min="45" max="45" width="13.140625" style="21" customWidth="1"/>
    <col min="46" max="46" width="12.5703125" style="21" customWidth="1"/>
    <col min="47" max="47" width="15.42578125" style="21" customWidth="1"/>
    <col min="48" max="48" width="18.5703125" style="21" customWidth="1"/>
    <col min="49" max="49" width="18.5703125" customWidth="1"/>
    <col min="50" max="50" width="6.7109375" customWidth="1"/>
    <col min="51" max="51" width="8" customWidth="1"/>
    <col min="52" max="52" width="10" customWidth="1"/>
  </cols>
  <sheetData>
    <row r="1" spans="1:49" ht="53.45" customHeight="1" thickBot="1" x14ac:dyDescent="0.3">
      <c r="A1" s="1" t="s">
        <v>16</v>
      </c>
      <c r="B1" s="5">
        <v>45295</v>
      </c>
      <c r="C1" s="5">
        <v>45302</v>
      </c>
      <c r="D1" s="5">
        <v>45309</v>
      </c>
      <c r="E1" s="5">
        <v>45316</v>
      </c>
      <c r="F1" s="5" t="s">
        <v>21</v>
      </c>
      <c r="G1" s="5">
        <v>45330</v>
      </c>
      <c r="H1" s="5">
        <v>45337</v>
      </c>
      <c r="I1" s="5">
        <v>45344</v>
      </c>
      <c r="J1" s="5">
        <v>45351</v>
      </c>
      <c r="K1" s="5">
        <v>45358</v>
      </c>
      <c r="L1" s="5">
        <v>45365</v>
      </c>
      <c r="M1" s="5">
        <v>45372</v>
      </c>
      <c r="N1" s="5">
        <v>45379</v>
      </c>
      <c r="O1" s="5">
        <v>45386</v>
      </c>
      <c r="P1" s="5">
        <v>45393</v>
      </c>
      <c r="Q1" s="5">
        <v>45400</v>
      </c>
      <c r="R1" s="5">
        <v>45407</v>
      </c>
      <c r="S1" s="5">
        <v>45414</v>
      </c>
      <c r="T1" s="5">
        <v>45421</v>
      </c>
      <c r="U1" s="5">
        <v>45428</v>
      </c>
      <c r="V1" s="5">
        <v>45435</v>
      </c>
      <c r="W1" s="5">
        <v>45442</v>
      </c>
      <c r="X1" s="5">
        <v>45449</v>
      </c>
      <c r="Y1" s="5">
        <v>45456</v>
      </c>
      <c r="Z1" s="5">
        <v>45463</v>
      </c>
      <c r="AA1" s="5">
        <v>45484</v>
      </c>
      <c r="AB1" s="5">
        <v>45491</v>
      </c>
      <c r="AC1" s="5">
        <v>45498</v>
      </c>
      <c r="AD1" s="5">
        <v>45505</v>
      </c>
      <c r="AE1" s="5">
        <v>45512</v>
      </c>
      <c r="AF1" s="5">
        <v>45519</v>
      </c>
      <c r="AG1" s="5">
        <v>45526</v>
      </c>
      <c r="AH1" s="5">
        <v>45540</v>
      </c>
      <c r="AI1" s="5">
        <v>45547</v>
      </c>
      <c r="AJ1" s="5">
        <v>45554</v>
      </c>
      <c r="AK1" s="5">
        <v>45561</v>
      </c>
      <c r="AL1" s="5">
        <v>45568</v>
      </c>
      <c r="AM1" s="5">
        <v>45575</v>
      </c>
      <c r="AN1" s="5">
        <v>45582</v>
      </c>
      <c r="AO1" s="9" t="s">
        <v>17</v>
      </c>
      <c r="AP1" s="13" t="s">
        <v>19</v>
      </c>
      <c r="AQ1" s="15" t="s">
        <v>16</v>
      </c>
      <c r="AS1" s="30" t="s">
        <v>24</v>
      </c>
      <c r="AT1" s="31" t="s">
        <v>22</v>
      </c>
      <c r="AU1" s="31" t="s">
        <v>23</v>
      </c>
      <c r="AV1" s="32" t="s">
        <v>25</v>
      </c>
      <c r="AW1" s="4"/>
    </row>
    <row r="2" spans="1:49" ht="18.75" customHeight="1" x14ac:dyDescent="0.25">
      <c r="A2" s="1" t="s">
        <v>0</v>
      </c>
      <c r="B2" s="12">
        <v>191</v>
      </c>
      <c r="C2" s="12">
        <v>192</v>
      </c>
      <c r="D2" s="12">
        <v>194</v>
      </c>
      <c r="E2" s="12">
        <v>181</v>
      </c>
      <c r="F2" s="12">
        <v>177</v>
      </c>
      <c r="G2" s="12">
        <v>171</v>
      </c>
      <c r="H2" s="12">
        <v>167</v>
      </c>
      <c r="I2" s="12">
        <v>199</v>
      </c>
      <c r="J2" s="12">
        <v>172</v>
      </c>
      <c r="K2" s="12">
        <v>184</v>
      </c>
      <c r="L2" s="12">
        <v>170</v>
      </c>
      <c r="M2" s="12">
        <v>180</v>
      </c>
      <c r="N2" s="12">
        <v>185</v>
      </c>
      <c r="O2" s="12">
        <v>188</v>
      </c>
      <c r="P2" s="12">
        <v>194</v>
      </c>
      <c r="Q2" s="12">
        <v>188</v>
      </c>
      <c r="R2" s="12">
        <v>176</v>
      </c>
      <c r="S2" s="12">
        <v>171</v>
      </c>
      <c r="T2" s="12">
        <v>165</v>
      </c>
      <c r="U2" s="12">
        <v>183</v>
      </c>
      <c r="V2" s="12">
        <v>186</v>
      </c>
      <c r="W2" s="12">
        <v>173</v>
      </c>
      <c r="X2" s="12">
        <v>185</v>
      </c>
      <c r="Y2" s="12">
        <v>176</v>
      </c>
      <c r="Z2" s="12">
        <v>167</v>
      </c>
      <c r="AA2" s="12">
        <v>187</v>
      </c>
      <c r="AB2" s="12">
        <v>188</v>
      </c>
      <c r="AC2" s="12">
        <v>191</v>
      </c>
      <c r="AD2" s="12">
        <v>198</v>
      </c>
      <c r="AE2" s="12">
        <v>179</v>
      </c>
      <c r="AF2" s="12">
        <v>175</v>
      </c>
      <c r="AG2" s="12">
        <v>176</v>
      </c>
      <c r="AH2" s="12">
        <v>174</v>
      </c>
      <c r="AI2" s="12">
        <v>177</v>
      </c>
      <c r="AJ2" s="12">
        <v>183</v>
      </c>
      <c r="AK2" s="12">
        <v>172</v>
      </c>
      <c r="AL2" s="12">
        <v>174</v>
      </c>
      <c r="AM2" s="12">
        <v>164</v>
      </c>
      <c r="AN2" s="12">
        <v>177</v>
      </c>
      <c r="AO2" s="10">
        <v>160</v>
      </c>
      <c r="AP2" s="14">
        <f t="shared" ref="AP2:AP17" si="0">AN2/AO2</f>
        <v>1.10625</v>
      </c>
      <c r="AQ2" s="1" t="s">
        <v>0</v>
      </c>
      <c r="AS2" s="27">
        <f>(100-12)*0.01</f>
        <v>0.88</v>
      </c>
      <c r="AT2" s="22">
        <v>1095</v>
      </c>
      <c r="AU2" s="22">
        <v>21</v>
      </c>
      <c r="AV2" s="22">
        <v>49</v>
      </c>
      <c r="AW2" s="19"/>
    </row>
    <row r="3" spans="1:49" x14ac:dyDescent="0.25">
      <c r="A3" s="1" t="s">
        <v>1</v>
      </c>
      <c r="B3" s="2">
        <v>84</v>
      </c>
      <c r="C3" s="2">
        <v>82</v>
      </c>
      <c r="D3" s="2">
        <v>79</v>
      </c>
      <c r="E3" s="2">
        <v>82</v>
      </c>
      <c r="F3" s="2">
        <v>83</v>
      </c>
      <c r="G3" s="2">
        <v>79</v>
      </c>
      <c r="H3" s="2">
        <v>83</v>
      </c>
      <c r="I3" s="2">
        <v>88</v>
      </c>
      <c r="J3" s="2">
        <v>83</v>
      </c>
      <c r="K3" s="2">
        <v>84</v>
      </c>
      <c r="L3" s="2">
        <v>92</v>
      </c>
      <c r="M3" s="2">
        <v>86</v>
      </c>
      <c r="N3" s="2">
        <v>86</v>
      </c>
      <c r="O3" s="2">
        <v>85</v>
      </c>
      <c r="P3" s="2">
        <v>83</v>
      </c>
      <c r="Q3" s="2">
        <v>83</v>
      </c>
      <c r="R3" s="2">
        <v>72</v>
      </c>
      <c r="S3" s="2">
        <v>78</v>
      </c>
      <c r="T3" s="2">
        <v>79</v>
      </c>
      <c r="U3" s="2">
        <v>98</v>
      </c>
      <c r="V3" s="2">
        <v>81</v>
      </c>
      <c r="W3" s="2">
        <v>85</v>
      </c>
      <c r="X3" s="2">
        <v>81</v>
      </c>
      <c r="Y3" s="2">
        <v>90</v>
      </c>
      <c r="Z3" s="2">
        <v>90</v>
      </c>
      <c r="AA3" s="2">
        <v>87</v>
      </c>
      <c r="AB3" s="2">
        <v>83</v>
      </c>
      <c r="AC3" s="2">
        <v>68</v>
      </c>
      <c r="AD3" s="2">
        <v>78</v>
      </c>
      <c r="AE3" s="2">
        <v>76</v>
      </c>
      <c r="AF3" s="2">
        <v>78</v>
      </c>
      <c r="AG3" s="2">
        <v>91</v>
      </c>
      <c r="AH3" s="2">
        <v>99</v>
      </c>
      <c r="AI3" s="2">
        <v>99</v>
      </c>
      <c r="AJ3" s="2">
        <v>93</v>
      </c>
      <c r="AK3" s="2">
        <v>92</v>
      </c>
      <c r="AL3" s="2">
        <v>92</v>
      </c>
      <c r="AM3" s="2">
        <v>86</v>
      </c>
      <c r="AN3" s="2">
        <v>93</v>
      </c>
      <c r="AO3" s="10">
        <v>123</v>
      </c>
      <c r="AP3" s="14">
        <f t="shared" si="0"/>
        <v>0.75609756097560976</v>
      </c>
      <c r="AQ3" s="1" t="s">
        <v>1</v>
      </c>
      <c r="AS3" s="28">
        <f>(100-18)*0.01</f>
        <v>0.82000000000000006</v>
      </c>
      <c r="AT3" s="23">
        <v>572</v>
      </c>
      <c r="AU3" s="23">
        <v>17</v>
      </c>
      <c r="AV3" s="23">
        <v>13</v>
      </c>
      <c r="AW3" s="19"/>
    </row>
    <row r="4" spans="1:49" x14ac:dyDescent="0.25">
      <c r="A4" s="1" t="s">
        <v>2</v>
      </c>
      <c r="B4" s="2">
        <v>219</v>
      </c>
      <c r="C4" s="2">
        <v>224</v>
      </c>
      <c r="D4" s="2">
        <v>228</v>
      </c>
      <c r="E4" s="2">
        <v>235</v>
      </c>
      <c r="F4" s="2">
        <v>228</v>
      </c>
      <c r="G4" s="2">
        <v>234</v>
      </c>
      <c r="H4" s="2">
        <v>231</v>
      </c>
      <c r="I4" s="2">
        <v>250</v>
      </c>
      <c r="J4" s="2">
        <v>250</v>
      </c>
      <c r="K4" s="2">
        <v>264</v>
      </c>
      <c r="L4" s="2">
        <v>273</v>
      </c>
      <c r="M4" s="2">
        <v>296</v>
      </c>
      <c r="N4" s="2">
        <v>288</v>
      </c>
      <c r="O4" s="2">
        <v>278</v>
      </c>
      <c r="P4" s="2">
        <v>264</v>
      </c>
      <c r="Q4" s="2">
        <v>277</v>
      </c>
      <c r="R4" s="2">
        <v>285</v>
      </c>
      <c r="S4" s="2">
        <v>295</v>
      </c>
      <c r="T4" s="2">
        <v>290</v>
      </c>
      <c r="U4" s="2">
        <v>287</v>
      </c>
      <c r="V4" s="2">
        <v>289</v>
      </c>
      <c r="W4" s="2">
        <v>288</v>
      </c>
      <c r="X4" s="2">
        <v>282</v>
      </c>
      <c r="Y4" s="2">
        <v>274</v>
      </c>
      <c r="Z4" s="2">
        <v>283</v>
      </c>
      <c r="AA4" s="2">
        <v>304</v>
      </c>
      <c r="AB4" s="2">
        <v>325</v>
      </c>
      <c r="AC4" s="2">
        <v>323</v>
      </c>
      <c r="AD4" s="2">
        <v>322</v>
      </c>
      <c r="AE4" s="2">
        <v>318</v>
      </c>
      <c r="AF4" s="2">
        <v>317</v>
      </c>
      <c r="AG4" s="2">
        <v>310</v>
      </c>
      <c r="AH4" s="2">
        <v>315</v>
      </c>
      <c r="AI4" s="2">
        <v>342</v>
      </c>
      <c r="AJ4" s="2">
        <v>343</v>
      </c>
      <c r="AK4" s="2">
        <v>338</v>
      </c>
      <c r="AL4" s="2">
        <v>335</v>
      </c>
      <c r="AM4" s="2">
        <v>338</v>
      </c>
      <c r="AN4" s="2">
        <v>365</v>
      </c>
      <c r="AO4" s="10">
        <v>625</v>
      </c>
      <c r="AP4" s="14">
        <f t="shared" si="0"/>
        <v>0.58399999999999996</v>
      </c>
      <c r="AQ4" s="1" t="s">
        <v>2</v>
      </c>
      <c r="AS4" s="28">
        <f>(100-9)*0.01</f>
        <v>0.91</v>
      </c>
      <c r="AT4" s="23">
        <v>2221</v>
      </c>
      <c r="AU4" s="23">
        <v>34</v>
      </c>
      <c r="AV4" s="23">
        <v>64</v>
      </c>
      <c r="AW4" s="19"/>
    </row>
    <row r="5" spans="1:49" x14ac:dyDescent="0.25">
      <c r="A5" s="1" t="s">
        <v>3</v>
      </c>
      <c r="B5" s="2">
        <v>28</v>
      </c>
      <c r="C5" s="2">
        <v>30</v>
      </c>
      <c r="D5" s="2">
        <v>29</v>
      </c>
      <c r="E5" s="2">
        <v>32</v>
      </c>
      <c r="F5" s="2">
        <v>33</v>
      </c>
      <c r="G5" s="2">
        <v>33</v>
      </c>
      <c r="H5" s="2">
        <v>30</v>
      </c>
      <c r="I5" s="2">
        <v>31</v>
      </c>
      <c r="J5" s="2">
        <v>33</v>
      </c>
      <c r="K5" s="2">
        <v>33</v>
      </c>
      <c r="L5" s="2">
        <v>32</v>
      </c>
      <c r="M5" s="2">
        <v>28</v>
      </c>
      <c r="N5" s="2">
        <v>28</v>
      </c>
      <c r="O5" s="2">
        <v>23</v>
      </c>
      <c r="P5" s="2">
        <v>25</v>
      </c>
      <c r="Q5" s="2">
        <v>27</v>
      </c>
      <c r="R5" s="2">
        <v>25</v>
      </c>
      <c r="S5" s="2">
        <v>26</v>
      </c>
      <c r="T5" s="2">
        <v>24</v>
      </c>
      <c r="U5" s="2">
        <v>26</v>
      </c>
      <c r="V5" s="2">
        <v>27</v>
      </c>
      <c r="W5" s="2">
        <v>27</v>
      </c>
      <c r="X5" s="2">
        <v>23</v>
      </c>
      <c r="Y5" s="2">
        <v>22</v>
      </c>
      <c r="Z5" s="2">
        <v>24</v>
      </c>
      <c r="AA5" s="2">
        <v>22</v>
      </c>
      <c r="AB5" s="2">
        <v>22</v>
      </c>
      <c r="AC5" s="2">
        <v>21</v>
      </c>
      <c r="AD5" s="2">
        <v>25</v>
      </c>
      <c r="AE5" s="2">
        <v>28</v>
      </c>
      <c r="AF5" s="2">
        <v>17</v>
      </c>
      <c r="AG5" s="2">
        <v>14</v>
      </c>
      <c r="AH5" s="2">
        <v>17</v>
      </c>
      <c r="AI5" s="2">
        <v>16</v>
      </c>
      <c r="AJ5" s="2">
        <v>18</v>
      </c>
      <c r="AK5" s="2">
        <v>19</v>
      </c>
      <c r="AL5" s="2">
        <v>21</v>
      </c>
      <c r="AM5" s="2">
        <v>21</v>
      </c>
      <c r="AN5" s="2">
        <v>20</v>
      </c>
      <c r="AO5" s="10">
        <v>39</v>
      </c>
      <c r="AP5" s="14">
        <f t="shared" si="0"/>
        <v>0.51282051282051277</v>
      </c>
      <c r="AQ5" s="1" t="s">
        <v>3</v>
      </c>
      <c r="AS5" s="28">
        <f>(100-40)*0.01</f>
        <v>0.6</v>
      </c>
      <c r="AT5" s="23">
        <v>106</v>
      </c>
      <c r="AU5" s="23">
        <v>8</v>
      </c>
      <c r="AV5" s="23">
        <v>8</v>
      </c>
      <c r="AW5" s="19"/>
    </row>
    <row r="6" spans="1:49" x14ac:dyDescent="0.25">
      <c r="A6" s="1" t="s">
        <v>4</v>
      </c>
      <c r="B6" s="2">
        <v>48</v>
      </c>
      <c r="C6" s="2">
        <v>50</v>
      </c>
      <c r="D6" s="2">
        <v>54</v>
      </c>
      <c r="E6" s="2">
        <v>56</v>
      </c>
      <c r="F6" s="2">
        <v>55</v>
      </c>
      <c r="G6" s="2">
        <v>52</v>
      </c>
      <c r="H6" s="2">
        <v>52</v>
      </c>
      <c r="I6" s="2">
        <v>54</v>
      </c>
      <c r="J6" s="2">
        <v>56</v>
      </c>
      <c r="K6" s="2">
        <v>58</v>
      </c>
      <c r="L6" s="2">
        <v>52</v>
      </c>
      <c r="M6" s="2">
        <v>53</v>
      </c>
      <c r="N6" s="2">
        <v>52</v>
      </c>
      <c r="O6" s="2">
        <v>47</v>
      </c>
      <c r="P6" s="2">
        <v>52</v>
      </c>
      <c r="Q6" s="2">
        <v>45</v>
      </c>
      <c r="R6" s="2">
        <v>45</v>
      </c>
      <c r="S6" s="2">
        <v>47</v>
      </c>
      <c r="T6" s="2">
        <v>45</v>
      </c>
      <c r="U6" s="2">
        <v>46</v>
      </c>
      <c r="V6" s="2">
        <v>45</v>
      </c>
      <c r="W6" s="2">
        <v>45</v>
      </c>
      <c r="X6" s="2">
        <v>41</v>
      </c>
      <c r="Y6" s="2">
        <v>43</v>
      </c>
      <c r="Z6" s="2">
        <v>43</v>
      </c>
      <c r="AA6" s="2">
        <v>42</v>
      </c>
      <c r="AB6" s="2">
        <v>43</v>
      </c>
      <c r="AC6" s="2">
        <v>44</v>
      </c>
      <c r="AD6" s="2">
        <v>43</v>
      </c>
      <c r="AE6" s="2">
        <v>45</v>
      </c>
      <c r="AF6" s="2">
        <v>37</v>
      </c>
      <c r="AG6" s="2">
        <v>44</v>
      </c>
      <c r="AH6" s="2">
        <v>46</v>
      </c>
      <c r="AI6" s="2">
        <v>47</v>
      </c>
      <c r="AJ6" s="2">
        <v>47</v>
      </c>
      <c r="AK6" s="2">
        <v>46</v>
      </c>
      <c r="AL6" s="2">
        <v>50</v>
      </c>
      <c r="AM6" s="2">
        <v>48</v>
      </c>
      <c r="AN6" s="2">
        <v>48</v>
      </c>
      <c r="AO6" s="10">
        <v>66</v>
      </c>
      <c r="AP6" s="14">
        <f t="shared" si="0"/>
        <v>0.72727272727272729</v>
      </c>
      <c r="AQ6" s="1" t="s">
        <v>4</v>
      </c>
      <c r="AS6" s="28">
        <f>(100-15)*0.01</f>
        <v>0.85</v>
      </c>
      <c r="AT6" s="23">
        <v>41</v>
      </c>
      <c r="AU6" s="23">
        <v>7</v>
      </c>
      <c r="AV6" s="23">
        <v>11</v>
      </c>
      <c r="AW6" s="19"/>
    </row>
    <row r="7" spans="1:49" x14ac:dyDescent="0.25">
      <c r="A7" s="1" t="s">
        <v>5</v>
      </c>
      <c r="B7" s="2">
        <v>119</v>
      </c>
      <c r="C7" s="2">
        <v>116</v>
      </c>
      <c r="D7" s="2">
        <v>117</v>
      </c>
      <c r="E7" s="2">
        <v>91</v>
      </c>
      <c r="F7" s="2">
        <v>108</v>
      </c>
      <c r="G7" s="2">
        <v>136</v>
      </c>
      <c r="H7" s="2">
        <v>129</v>
      </c>
      <c r="I7" s="2">
        <v>125</v>
      </c>
      <c r="J7" s="2">
        <v>113</v>
      </c>
      <c r="K7" s="2">
        <v>123</v>
      </c>
      <c r="L7" s="2">
        <v>139</v>
      </c>
      <c r="M7" s="2">
        <v>136</v>
      </c>
      <c r="N7" s="2">
        <v>119</v>
      </c>
      <c r="O7" s="2">
        <v>123</v>
      </c>
      <c r="P7" s="2">
        <v>121</v>
      </c>
      <c r="Q7" s="2">
        <v>132</v>
      </c>
      <c r="R7" s="2">
        <v>144</v>
      </c>
      <c r="S7" s="2">
        <v>144</v>
      </c>
      <c r="T7" s="2">
        <v>147</v>
      </c>
      <c r="U7" s="2">
        <v>140</v>
      </c>
      <c r="V7" s="2">
        <v>148</v>
      </c>
      <c r="W7" s="2">
        <v>148</v>
      </c>
      <c r="X7" s="2">
        <v>148</v>
      </c>
      <c r="Y7" s="2">
        <v>117</v>
      </c>
      <c r="Z7" s="2">
        <v>120</v>
      </c>
      <c r="AA7" s="2">
        <v>106</v>
      </c>
      <c r="AB7" s="2">
        <v>124</v>
      </c>
      <c r="AC7" s="2">
        <v>137</v>
      </c>
      <c r="AD7" s="2">
        <v>138</v>
      </c>
      <c r="AE7" s="2">
        <v>133</v>
      </c>
      <c r="AF7" s="2">
        <v>120</v>
      </c>
      <c r="AG7" s="2">
        <v>158</v>
      </c>
      <c r="AH7" s="2">
        <v>151</v>
      </c>
      <c r="AI7" s="2">
        <v>150</v>
      </c>
      <c r="AJ7" s="2">
        <v>153</v>
      </c>
      <c r="AK7" s="2">
        <v>142</v>
      </c>
      <c r="AL7" s="2">
        <v>135</v>
      </c>
      <c r="AM7" s="2">
        <v>133</v>
      </c>
      <c r="AN7" s="2">
        <v>139</v>
      </c>
      <c r="AO7" s="10">
        <v>174</v>
      </c>
      <c r="AP7" s="14">
        <f t="shared" si="0"/>
        <v>0.79885057471264365</v>
      </c>
      <c r="AQ7" s="1" t="s">
        <v>5</v>
      </c>
      <c r="AS7" s="28">
        <f>(100-18)*0.01</f>
        <v>0.82000000000000006</v>
      </c>
      <c r="AT7" s="23">
        <v>94</v>
      </c>
      <c r="AU7" s="23">
        <v>25</v>
      </c>
      <c r="AV7" s="23">
        <v>30</v>
      </c>
      <c r="AW7" s="19"/>
    </row>
    <row r="8" spans="1:49" x14ac:dyDescent="0.25">
      <c r="A8" s="1" t="s">
        <v>6</v>
      </c>
      <c r="B8" s="2">
        <v>16</v>
      </c>
      <c r="C8" s="2">
        <v>15</v>
      </c>
      <c r="D8" s="2">
        <v>1</v>
      </c>
      <c r="E8" s="2">
        <v>23</v>
      </c>
      <c r="F8" s="2">
        <v>18</v>
      </c>
      <c r="G8" s="2">
        <v>24</v>
      </c>
      <c r="H8" s="2">
        <v>26</v>
      </c>
      <c r="I8" s="2">
        <v>29</v>
      </c>
      <c r="J8" s="2">
        <v>29</v>
      </c>
      <c r="K8" s="2">
        <v>31</v>
      </c>
      <c r="L8" s="2">
        <v>35</v>
      </c>
      <c r="M8" s="2">
        <v>34</v>
      </c>
      <c r="N8" s="2">
        <v>30</v>
      </c>
      <c r="O8" s="2">
        <v>32</v>
      </c>
      <c r="P8" s="2">
        <v>38</v>
      </c>
      <c r="Q8" s="2">
        <v>35</v>
      </c>
      <c r="R8" s="2">
        <v>34</v>
      </c>
      <c r="S8" s="2">
        <v>40</v>
      </c>
      <c r="T8" s="2">
        <v>37</v>
      </c>
      <c r="U8" s="2">
        <v>37</v>
      </c>
      <c r="V8" s="2">
        <v>40</v>
      </c>
      <c r="W8" s="2">
        <v>43</v>
      </c>
      <c r="X8" s="2">
        <v>45</v>
      </c>
      <c r="Y8" s="2">
        <v>41</v>
      </c>
      <c r="Z8" s="2">
        <v>36</v>
      </c>
      <c r="AA8" s="2">
        <v>39</v>
      </c>
      <c r="AB8" s="2">
        <v>41</v>
      </c>
      <c r="AC8" s="2">
        <v>40</v>
      </c>
      <c r="AD8" s="2">
        <v>44</v>
      </c>
      <c r="AE8" s="2">
        <v>35</v>
      </c>
      <c r="AF8" s="2">
        <v>35</v>
      </c>
      <c r="AG8" s="2">
        <v>39</v>
      </c>
      <c r="AH8" s="2">
        <v>42</v>
      </c>
      <c r="AI8" s="2">
        <v>46</v>
      </c>
      <c r="AJ8" s="2">
        <v>44</v>
      </c>
      <c r="AK8" s="2">
        <v>40</v>
      </c>
      <c r="AL8" s="2">
        <v>45</v>
      </c>
      <c r="AM8" s="2">
        <v>42</v>
      </c>
      <c r="AN8" s="2">
        <v>43</v>
      </c>
      <c r="AO8" s="10">
        <v>70</v>
      </c>
      <c r="AP8" s="14">
        <f t="shared" si="0"/>
        <v>0.61428571428571432</v>
      </c>
      <c r="AQ8" s="1" t="s">
        <v>6</v>
      </c>
      <c r="AS8" s="34">
        <f>(100-51)*0.01</f>
        <v>0.49</v>
      </c>
      <c r="AT8" s="23">
        <v>49</v>
      </c>
      <c r="AU8" s="24">
        <v>22</v>
      </c>
      <c r="AV8" s="23">
        <v>12</v>
      </c>
      <c r="AW8" s="19"/>
    </row>
    <row r="9" spans="1:49" x14ac:dyDescent="0.25">
      <c r="A9" s="1" t="s">
        <v>7</v>
      </c>
      <c r="B9" s="2">
        <v>15</v>
      </c>
      <c r="C9" s="2">
        <v>14</v>
      </c>
      <c r="D9" s="2">
        <v>16</v>
      </c>
      <c r="E9" s="2">
        <v>14</v>
      </c>
      <c r="F9" s="2">
        <v>12</v>
      </c>
      <c r="G9" s="2">
        <v>11</v>
      </c>
      <c r="H9" s="2">
        <v>11</v>
      </c>
      <c r="I9" s="2">
        <v>10</v>
      </c>
      <c r="J9" s="2">
        <v>9</v>
      </c>
      <c r="K9" s="2">
        <v>9</v>
      </c>
      <c r="L9" s="2">
        <v>12</v>
      </c>
      <c r="M9" s="2">
        <v>11</v>
      </c>
      <c r="N9" s="2">
        <v>12</v>
      </c>
      <c r="O9" s="2">
        <v>14</v>
      </c>
      <c r="P9" s="2">
        <v>13</v>
      </c>
      <c r="Q9" s="2">
        <v>13</v>
      </c>
      <c r="R9" s="2">
        <v>11</v>
      </c>
      <c r="S9" s="2">
        <v>11</v>
      </c>
      <c r="T9" s="2">
        <v>10</v>
      </c>
      <c r="U9" s="2">
        <v>9</v>
      </c>
      <c r="V9" s="2">
        <v>11</v>
      </c>
      <c r="W9" s="2">
        <v>10</v>
      </c>
      <c r="X9" s="2">
        <v>10</v>
      </c>
      <c r="Y9" s="2">
        <v>10</v>
      </c>
      <c r="Z9" s="2">
        <v>11</v>
      </c>
      <c r="AA9" s="2">
        <v>11</v>
      </c>
      <c r="AB9" s="2">
        <v>10</v>
      </c>
      <c r="AC9" s="2">
        <v>10</v>
      </c>
      <c r="AD9" s="2">
        <v>10</v>
      </c>
      <c r="AE9" s="2">
        <v>10</v>
      </c>
      <c r="AF9" s="2">
        <v>10</v>
      </c>
      <c r="AG9" s="2">
        <v>11</v>
      </c>
      <c r="AH9" s="2">
        <v>10</v>
      </c>
      <c r="AI9" s="2">
        <v>10</v>
      </c>
      <c r="AJ9" s="2">
        <v>10</v>
      </c>
      <c r="AK9" s="2">
        <v>10</v>
      </c>
      <c r="AL9" s="2">
        <v>12</v>
      </c>
      <c r="AM9" s="2">
        <v>11</v>
      </c>
      <c r="AN9" s="2">
        <v>12</v>
      </c>
      <c r="AO9" s="10">
        <v>32</v>
      </c>
      <c r="AP9" s="14">
        <f t="shared" si="0"/>
        <v>0.375</v>
      </c>
      <c r="AQ9" s="1" t="s">
        <v>7</v>
      </c>
      <c r="AS9" s="33">
        <v>0</v>
      </c>
      <c r="AT9" s="23">
        <v>0</v>
      </c>
      <c r="AU9" s="23">
        <v>12</v>
      </c>
      <c r="AV9" s="23">
        <v>1</v>
      </c>
      <c r="AW9" s="19"/>
    </row>
    <row r="10" spans="1:49" x14ac:dyDescent="0.25">
      <c r="A10" s="1" t="s">
        <v>8</v>
      </c>
      <c r="B10" s="2">
        <v>40</v>
      </c>
      <c r="C10" s="2">
        <v>37</v>
      </c>
      <c r="D10" s="2">
        <v>40</v>
      </c>
      <c r="E10" s="2">
        <v>39</v>
      </c>
      <c r="F10" s="2">
        <v>38</v>
      </c>
      <c r="G10" s="2">
        <v>40</v>
      </c>
      <c r="H10" s="2">
        <v>45</v>
      </c>
      <c r="I10" s="2">
        <v>34</v>
      </c>
      <c r="J10" s="2">
        <v>29</v>
      </c>
      <c r="K10" s="2">
        <v>12</v>
      </c>
      <c r="L10" s="2">
        <v>0</v>
      </c>
      <c r="M10" s="2">
        <v>0</v>
      </c>
      <c r="N10" s="2">
        <v>0</v>
      </c>
      <c r="O10" s="2">
        <v>0</v>
      </c>
      <c r="P10" s="2">
        <v>1</v>
      </c>
      <c r="Q10" s="2">
        <v>1</v>
      </c>
      <c r="R10" s="2">
        <v>0</v>
      </c>
      <c r="S10" s="2">
        <v>0</v>
      </c>
      <c r="T10" s="2">
        <v>3</v>
      </c>
      <c r="U10" s="2">
        <v>1</v>
      </c>
      <c r="V10" s="2">
        <v>0</v>
      </c>
      <c r="W10" s="2">
        <v>0</v>
      </c>
      <c r="X10" s="2">
        <v>1</v>
      </c>
      <c r="Y10" s="2">
        <v>1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1</v>
      </c>
      <c r="AI10" s="2">
        <v>0</v>
      </c>
      <c r="AJ10" s="2">
        <v>1</v>
      </c>
      <c r="AK10" s="2">
        <v>0</v>
      </c>
      <c r="AL10" s="2">
        <v>0</v>
      </c>
      <c r="AM10" s="2">
        <v>0</v>
      </c>
      <c r="AN10" s="2">
        <v>0</v>
      </c>
      <c r="AO10" s="10">
        <v>47</v>
      </c>
      <c r="AP10" s="14">
        <f t="shared" si="0"/>
        <v>0</v>
      </c>
      <c r="AQ10" s="1" t="s">
        <v>8</v>
      </c>
      <c r="AS10" s="33">
        <v>0</v>
      </c>
      <c r="AT10" s="23">
        <v>2</v>
      </c>
      <c r="AU10" s="23">
        <v>0</v>
      </c>
      <c r="AV10" s="23">
        <v>2</v>
      </c>
      <c r="AW10" s="19"/>
    </row>
    <row r="11" spans="1:49" x14ac:dyDescent="0.25">
      <c r="A11" s="1" t="s">
        <v>9</v>
      </c>
      <c r="B11" s="12">
        <v>161</v>
      </c>
      <c r="C11" s="16">
        <v>151</v>
      </c>
      <c r="D11" s="16">
        <v>142</v>
      </c>
      <c r="E11" s="16">
        <v>152</v>
      </c>
      <c r="F11" s="16">
        <v>143</v>
      </c>
      <c r="G11" s="16">
        <v>145</v>
      </c>
      <c r="H11" s="16">
        <v>135</v>
      </c>
      <c r="I11" s="16">
        <v>145</v>
      </c>
      <c r="J11" s="16">
        <v>140</v>
      </c>
      <c r="K11" s="16">
        <v>154</v>
      </c>
      <c r="L11" s="16">
        <v>154</v>
      </c>
      <c r="M11" s="16">
        <v>142</v>
      </c>
      <c r="N11" s="16">
        <v>147</v>
      </c>
      <c r="O11" s="16">
        <v>150</v>
      </c>
      <c r="P11" s="16">
        <v>154</v>
      </c>
      <c r="Q11" s="16">
        <v>153</v>
      </c>
      <c r="R11" s="16">
        <v>146</v>
      </c>
      <c r="S11" s="12">
        <v>162</v>
      </c>
      <c r="T11" s="12">
        <v>163</v>
      </c>
      <c r="U11" s="12">
        <v>159</v>
      </c>
      <c r="V11" s="16">
        <v>145</v>
      </c>
      <c r="W11" s="16">
        <v>143</v>
      </c>
      <c r="X11" s="16">
        <v>152</v>
      </c>
      <c r="Y11" s="16">
        <v>147</v>
      </c>
      <c r="Z11" s="16">
        <v>148</v>
      </c>
      <c r="AA11" s="12">
        <v>169</v>
      </c>
      <c r="AB11" s="12">
        <v>165</v>
      </c>
      <c r="AC11" s="16">
        <v>155</v>
      </c>
      <c r="AD11" s="12">
        <v>159</v>
      </c>
      <c r="AE11" s="12">
        <v>165</v>
      </c>
      <c r="AF11" s="12">
        <v>167</v>
      </c>
      <c r="AG11" s="12">
        <v>160</v>
      </c>
      <c r="AH11" s="12">
        <v>177</v>
      </c>
      <c r="AI11" s="12">
        <v>165</v>
      </c>
      <c r="AJ11" s="12">
        <v>166</v>
      </c>
      <c r="AK11" s="16">
        <v>153</v>
      </c>
      <c r="AL11" s="12">
        <v>177</v>
      </c>
      <c r="AM11" s="12">
        <v>165</v>
      </c>
      <c r="AN11" s="12">
        <v>164</v>
      </c>
      <c r="AO11" s="10">
        <v>157</v>
      </c>
      <c r="AP11" s="14">
        <f t="shared" si="0"/>
        <v>1.0445859872611465</v>
      </c>
      <c r="AQ11" s="1" t="s">
        <v>9</v>
      </c>
      <c r="AS11" s="28">
        <f>(100-15)*0.01</f>
        <v>0.85</v>
      </c>
      <c r="AT11" s="23">
        <v>991</v>
      </c>
      <c r="AU11" s="23">
        <v>24</v>
      </c>
      <c r="AV11" s="23">
        <v>90</v>
      </c>
      <c r="AW11" s="19"/>
    </row>
    <row r="12" spans="1:49" x14ac:dyDescent="0.25">
      <c r="A12" s="1" t="s">
        <v>10</v>
      </c>
      <c r="B12" s="2">
        <v>25</v>
      </c>
      <c r="C12" s="2">
        <v>26</v>
      </c>
      <c r="D12" s="2">
        <v>27</v>
      </c>
      <c r="E12" s="2">
        <v>24</v>
      </c>
      <c r="F12" s="2">
        <v>25</v>
      </c>
      <c r="G12" s="2">
        <v>26</v>
      </c>
      <c r="H12" s="2">
        <v>28</v>
      </c>
      <c r="I12" s="2">
        <v>27</v>
      </c>
      <c r="J12" s="2">
        <v>26</v>
      </c>
      <c r="K12" s="2">
        <v>30</v>
      </c>
      <c r="L12" s="2">
        <v>29</v>
      </c>
      <c r="M12" s="2">
        <v>27</v>
      </c>
      <c r="N12" s="2">
        <v>27</v>
      </c>
      <c r="O12" s="2">
        <v>27</v>
      </c>
      <c r="P12" s="2">
        <v>25</v>
      </c>
      <c r="Q12" s="2">
        <v>22</v>
      </c>
      <c r="R12" s="2">
        <v>27</v>
      </c>
      <c r="S12" s="2">
        <v>25</v>
      </c>
      <c r="T12" s="2">
        <v>28</v>
      </c>
      <c r="U12" s="2">
        <v>26</v>
      </c>
      <c r="V12" s="2">
        <v>24</v>
      </c>
      <c r="W12" s="2">
        <v>23</v>
      </c>
      <c r="X12" s="2">
        <v>24</v>
      </c>
      <c r="Y12" s="2">
        <v>30</v>
      </c>
      <c r="Z12" s="2">
        <v>31</v>
      </c>
      <c r="AA12" s="2">
        <v>28</v>
      </c>
      <c r="AB12" s="2">
        <v>28</v>
      </c>
      <c r="AC12" s="2">
        <v>25</v>
      </c>
      <c r="AD12" s="2">
        <v>26</v>
      </c>
      <c r="AE12" s="2">
        <v>22</v>
      </c>
      <c r="AF12" s="2">
        <v>19</v>
      </c>
      <c r="AG12" s="2">
        <v>11</v>
      </c>
      <c r="AH12" s="2">
        <v>10</v>
      </c>
      <c r="AI12" s="2">
        <v>9</v>
      </c>
      <c r="AJ12" s="2">
        <v>8</v>
      </c>
      <c r="AK12" s="2">
        <v>14</v>
      </c>
      <c r="AL12" s="2">
        <v>15</v>
      </c>
      <c r="AM12" s="2">
        <v>20</v>
      </c>
      <c r="AN12" s="2">
        <v>19</v>
      </c>
      <c r="AO12" s="10">
        <v>36</v>
      </c>
      <c r="AP12" s="14">
        <f t="shared" si="0"/>
        <v>0.52777777777777779</v>
      </c>
      <c r="AQ12" s="1" t="s">
        <v>10</v>
      </c>
      <c r="AS12" s="34">
        <f>0</f>
        <v>0</v>
      </c>
      <c r="AT12" s="23">
        <v>123</v>
      </c>
      <c r="AU12" s="23">
        <v>20</v>
      </c>
      <c r="AV12" s="23">
        <v>6</v>
      </c>
      <c r="AW12" s="19"/>
    </row>
    <row r="13" spans="1:49" x14ac:dyDescent="0.25">
      <c r="A13" s="1" t="s">
        <v>11</v>
      </c>
      <c r="B13" s="2">
        <v>147</v>
      </c>
      <c r="C13" s="2">
        <v>121</v>
      </c>
      <c r="D13" s="2">
        <v>151</v>
      </c>
      <c r="E13" s="2">
        <v>134</v>
      </c>
      <c r="F13" s="2">
        <v>142</v>
      </c>
      <c r="G13" s="2">
        <v>125</v>
      </c>
      <c r="H13" s="2">
        <v>154</v>
      </c>
      <c r="I13" s="2">
        <v>132</v>
      </c>
      <c r="J13" s="2">
        <v>162</v>
      </c>
      <c r="K13" s="2">
        <v>130</v>
      </c>
      <c r="L13" s="2">
        <v>155</v>
      </c>
      <c r="M13" s="2">
        <v>127</v>
      </c>
      <c r="N13" s="2">
        <v>150</v>
      </c>
      <c r="O13" s="2">
        <v>117</v>
      </c>
      <c r="P13" s="2">
        <v>154</v>
      </c>
      <c r="Q13" s="2">
        <v>132</v>
      </c>
      <c r="R13" s="2">
        <v>163</v>
      </c>
      <c r="S13" s="2">
        <v>134</v>
      </c>
      <c r="T13" s="2">
        <v>152</v>
      </c>
      <c r="U13" s="2">
        <v>121</v>
      </c>
      <c r="V13" s="2">
        <v>119</v>
      </c>
      <c r="W13" s="2">
        <v>114</v>
      </c>
      <c r="X13" s="2">
        <v>145</v>
      </c>
      <c r="Y13" s="2">
        <v>106</v>
      </c>
      <c r="Z13" s="2">
        <v>136</v>
      </c>
      <c r="AA13" s="2">
        <v>97</v>
      </c>
      <c r="AB13" s="2">
        <v>121</v>
      </c>
      <c r="AC13" s="2">
        <v>113</v>
      </c>
      <c r="AD13" s="2">
        <v>155</v>
      </c>
      <c r="AE13" s="2">
        <v>107</v>
      </c>
      <c r="AF13" s="2">
        <v>160</v>
      </c>
      <c r="AG13" s="2">
        <v>124</v>
      </c>
      <c r="AH13" s="2">
        <v>129</v>
      </c>
      <c r="AI13" s="2">
        <v>171</v>
      </c>
      <c r="AJ13" s="2">
        <v>132</v>
      </c>
      <c r="AK13" s="2">
        <v>162</v>
      </c>
      <c r="AL13" s="2">
        <v>133</v>
      </c>
      <c r="AM13" s="2">
        <v>172</v>
      </c>
      <c r="AN13" s="2">
        <v>129</v>
      </c>
      <c r="AO13" s="10">
        <v>234</v>
      </c>
      <c r="AP13" s="14">
        <f t="shared" si="0"/>
        <v>0.55128205128205132</v>
      </c>
      <c r="AQ13" s="1" t="s">
        <v>11</v>
      </c>
      <c r="AS13" s="28">
        <f>(100-17)*0.01</f>
        <v>0.83000000000000007</v>
      </c>
      <c r="AT13" s="23">
        <v>574</v>
      </c>
      <c r="AU13" s="23">
        <v>22</v>
      </c>
      <c r="AV13" s="23">
        <v>24</v>
      </c>
      <c r="AW13" s="19"/>
    </row>
    <row r="14" spans="1:49" x14ac:dyDescent="0.25">
      <c r="A14" s="1" t="s">
        <v>12</v>
      </c>
      <c r="B14" s="2">
        <v>140</v>
      </c>
      <c r="C14" s="2">
        <v>147</v>
      </c>
      <c r="D14" s="2">
        <v>152</v>
      </c>
      <c r="E14" s="2">
        <v>149</v>
      </c>
      <c r="F14" s="2">
        <v>154</v>
      </c>
      <c r="G14" s="2">
        <v>142</v>
      </c>
      <c r="H14" s="2">
        <v>152</v>
      </c>
      <c r="I14" s="2">
        <v>158</v>
      </c>
      <c r="J14" s="2">
        <v>155</v>
      </c>
      <c r="K14" s="2">
        <v>146</v>
      </c>
      <c r="L14" s="2">
        <v>139</v>
      </c>
      <c r="M14" s="2">
        <v>139</v>
      </c>
      <c r="N14" s="2">
        <v>144</v>
      </c>
      <c r="O14" s="2">
        <v>148</v>
      </c>
      <c r="P14" s="2">
        <v>147</v>
      </c>
      <c r="Q14" s="2">
        <v>142</v>
      </c>
      <c r="R14" s="2">
        <v>146</v>
      </c>
      <c r="S14" s="2">
        <v>157</v>
      </c>
      <c r="T14" s="2">
        <v>158</v>
      </c>
      <c r="U14" s="2">
        <v>154</v>
      </c>
      <c r="V14" s="2">
        <v>153</v>
      </c>
      <c r="W14" s="2">
        <v>158</v>
      </c>
      <c r="X14" s="2">
        <v>149</v>
      </c>
      <c r="Y14" s="2">
        <v>158</v>
      </c>
      <c r="Z14" s="2">
        <v>166</v>
      </c>
      <c r="AA14" s="2">
        <v>156</v>
      </c>
      <c r="AB14" s="2">
        <v>159</v>
      </c>
      <c r="AC14" s="2">
        <v>155</v>
      </c>
      <c r="AD14" s="2">
        <v>158</v>
      </c>
      <c r="AE14" s="2">
        <v>157</v>
      </c>
      <c r="AF14" s="2">
        <v>143</v>
      </c>
      <c r="AG14" s="2">
        <v>142</v>
      </c>
      <c r="AH14" s="2">
        <v>137</v>
      </c>
      <c r="AI14" s="2">
        <v>138</v>
      </c>
      <c r="AJ14" s="2">
        <v>142</v>
      </c>
      <c r="AK14" s="2">
        <v>153</v>
      </c>
      <c r="AL14" s="2">
        <v>147</v>
      </c>
      <c r="AM14" s="2">
        <v>145</v>
      </c>
      <c r="AN14" s="2">
        <v>137</v>
      </c>
      <c r="AO14" s="10">
        <v>210</v>
      </c>
      <c r="AP14" s="14">
        <f t="shared" si="0"/>
        <v>0.65238095238095239</v>
      </c>
      <c r="AQ14" s="1" t="s">
        <v>12</v>
      </c>
      <c r="AS14" s="28">
        <f>(100-33)*0.01</f>
        <v>0.67</v>
      </c>
      <c r="AT14" s="23">
        <v>208</v>
      </c>
      <c r="AU14" s="23">
        <v>9</v>
      </c>
      <c r="AV14" s="23">
        <v>33</v>
      </c>
      <c r="AW14" s="19"/>
    </row>
    <row r="15" spans="1:49" x14ac:dyDescent="0.25">
      <c r="A15" s="1" t="s">
        <v>13</v>
      </c>
      <c r="B15" s="16">
        <v>35</v>
      </c>
      <c r="C15" s="16">
        <v>38</v>
      </c>
      <c r="D15" s="16">
        <v>28</v>
      </c>
      <c r="E15" s="16">
        <v>32</v>
      </c>
      <c r="F15" s="16">
        <v>31</v>
      </c>
      <c r="G15" s="16">
        <v>29</v>
      </c>
      <c r="H15" s="16">
        <v>32</v>
      </c>
      <c r="I15" s="16">
        <v>33</v>
      </c>
      <c r="J15" s="16">
        <v>32</v>
      </c>
      <c r="K15" s="16">
        <v>33</v>
      </c>
      <c r="L15" s="16">
        <v>34</v>
      </c>
      <c r="M15" s="16">
        <v>33</v>
      </c>
      <c r="N15" s="16">
        <v>32</v>
      </c>
      <c r="O15" s="16">
        <v>27</v>
      </c>
      <c r="P15" s="16">
        <v>27</v>
      </c>
      <c r="Q15" s="16">
        <v>27</v>
      </c>
      <c r="R15" s="16">
        <v>17</v>
      </c>
      <c r="S15" s="16">
        <v>21</v>
      </c>
      <c r="T15" s="16">
        <v>22</v>
      </c>
      <c r="U15" s="16">
        <v>19</v>
      </c>
      <c r="V15" s="16">
        <v>26</v>
      </c>
      <c r="W15" s="16">
        <v>26</v>
      </c>
      <c r="X15" s="16">
        <v>32</v>
      </c>
      <c r="Y15" s="16">
        <v>25</v>
      </c>
      <c r="Z15" s="16">
        <v>33</v>
      </c>
      <c r="AA15" s="16">
        <v>28</v>
      </c>
      <c r="AB15" s="16">
        <v>34</v>
      </c>
      <c r="AC15" s="16">
        <v>37</v>
      </c>
      <c r="AD15" s="16">
        <v>39</v>
      </c>
      <c r="AE15" s="16">
        <v>35</v>
      </c>
      <c r="AF15" s="16">
        <v>36</v>
      </c>
      <c r="AG15" s="16">
        <v>33</v>
      </c>
      <c r="AH15" s="16">
        <v>31</v>
      </c>
      <c r="AI15" s="16">
        <v>32</v>
      </c>
      <c r="AJ15" s="16">
        <v>30</v>
      </c>
      <c r="AK15" s="16">
        <v>33</v>
      </c>
      <c r="AL15" s="16">
        <v>33</v>
      </c>
      <c r="AM15" s="16">
        <v>28</v>
      </c>
      <c r="AN15" s="16">
        <v>29</v>
      </c>
      <c r="AO15" s="10">
        <v>42</v>
      </c>
      <c r="AP15" s="14">
        <f t="shared" si="0"/>
        <v>0.69047619047619047</v>
      </c>
      <c r="AQ15" s="1" t="s">
        <v>13</v>
      </c>
      <c r="AS15" s="28">
        <f>(100-17)*0.01</f>
        <v>0.83000000000000007</v>
      </c>
      <c r="AT15" s="23">
        <v>207</v>
      </c>
      <c r="AU15" s="23">
        <v>5</v>
      </c>
      <c r="AV15" s="23">
        <v>17</v>
      </c>
      <c r="AW15" s="19"/>
    </row>
    <row r="16" spans="1:49" ht="15.75" thickBot="1" x14ac:dyDescent="0.3">
      <c r="A16" s="1" t="s">
        <v>14</v>
      </c>
      <c r="B16" s="2">
        <v>172</v>
      </c>
      <c r="C16" s="2">
        <v>164</v>
      </c>
      <c r="D16" s="2">
        <v>169</v>
      </c>
      <c r="E16" s="2">
        <v>166</v>
      </c>
      <c r="F16" s="2">
        <v>167</v>
      </c>
      <c r="G16" s="2">
        <v>162</v>
      </c>
      <c r="H16" s="2">
        <v>172</v>
      </c>
      <c r="I16" s="2">
        <v>166</v>
      </c>
      <c r="J16" s="2">
        <v>161</v>
      </c>
      <c r="K16" s="2">
        <v>167</v>
      </c>
      <c r="L16" s="2">
        <v>175</v>
      </c>
      <c r="M16" s="2">
        <v>184</v>
      </c>
      <c r="N16" s="2">
        <v>182</v>
      </c>
      <c r="O16" s="2">
        <v>191</v>
      </c>
      <c r="P16" s="2">
        <v>199</v>
      </c>
      <c r="Q16" s="2">
        <v>211</v>
      </c>
      <c r="R16" s="2">
        <v>214</v>
      </c>
      <c r="S16" s="2">
        <v>208</v>
      </c>
      <c r="T16" s="2">
        <v>208</v>
      </c>
      <c r="U16" s="2">
        <v>220</v>
      </c>
      <c r="V16" s="2">
        <v>216</v>
      </c>
      <c r="W16" s="2">
        <v>213</v>
      </c>
      <c r="X16" s="2">
        <v>200</v>
      </c>
      <c r="Y16" s="2">
        <v>199</v>
      </c>
      <c r="Z16" s="2">
        <v>201</v>
      </c>
      <c r="AA16" s="2">
        <v>211</v>
      </c>
      <c r="AB16" s="2">
        <v>230</v>
      </c>
      <c r="AC16" s="2">
        <v>227</v>
      </c>
      <c r="AD16" s="2">
        <v>228</v>
      </c>
      <c r="AE16" s="2">
        <v>243</v>
      </c>
      <c r="AF16" s="2">
        <v>221</v>
      </c>
      <c r="AG16" s="2">
        <v>231</v>
      </c>
      <c r="AH16" s="2">
        <v>229</v>
      </c>
      <c r="AI16" s="2">
        <v>240</v>
      </c>
      <c r="AJ16" s="2">
        <v>244</v>
      </c>
      <c r="AK16" s="2">
        <v>244</v>
      </c>
      <c r="AL16" s="2">
        <v>236</v>
      </c>
      <c r="AM16" s="2">
        <v>242</v>
      </c>
      <c r="AN16" s="2">
        <v>216</v>
      </c>
      <c r="AO16" s="10">
        <v>298</v>
      </c>
      <c r="AP16" s="14">
        <f t="shared" si="0"/>
        <v>0.72483221476510062</v>
      </c>
      <c r="AQ16" s="1" t="s">
        <v>14</v>
      </c>
      <c r="AS16" s="29">
        <f>(100-13)*0.01</f>
        <v>0.87</v>
      </c>
      <c r="AT16" s="25">
        <v>1458</v>
      </c>
      <c r="AU16" s="25">
        <v>29</v>
      </c>
      <c r="AV16" s="25">
        <v>46</v>
      </c>
      <c r="AW16" s="19"/>
    </row>
    <row r="17" spans="1:48" s="4" customFormat="1" ht="24.75" thickBot="1" x14ac:dyDescent="0.3">
      <c r="A17" s="3" t="s">
        <v>15</v>
      </c>
      <c r="B17" s="3">
        <f t="shared" ref="B17" si="1">SUM(B2:B16)</f>
        <v>1440</v>
      </c>
      <c r="C17" s="3">
        <f t="shared" ref="C17:H17" si="2">SUM(C2:C16)</f>
        <v>1407</v>
      </c>
      <c r="D17" s="3">
        <f t="shared" si="2"/>
        <v>1427</v>
      </c>
      <c r="E17" s="3">
        <f t="shared" si="2"/>
        <v>1410</v>
      </c>
      <c r="F17" s="3">
        <f t="shared" si="2"/>
        <v>1414</v>
      </c>
      <c r="G17" s="3">
        <f t="shared" si="2"/>
        <v>1409</v>
      </c>
      <c r="H17" s="3">
        <f t="shared" si="2"/>
        <v>1447</v>
      </c>
      <c r="I17" s="3">
        <f t="shared" ref="I17:N17" si="3">SUM(I2:I16)</f>
        <v>1481</v>
      </c>
      <c r="J17" s="3">
        <f t="shared" si="3"/>
        <v>1450</v>
      </c>
      <c r="K17" s="3">
        <f t="shared" si="3"/>
        <v>1458</v>
      </c>
      <c r="L17" s="3">
        <f t="shared" si="3"/>
        <v>1491</v>
      </c>
      <c r="M17" s="3">
        <f t="shared" si="3"/>
        <v>1476</v>
      </c>
      <c r="N17" s="3">
        <f t="shared" si="3"/>
        <v>1482</v>
      </c>
      <c r="O17" s="3">
        <f t="shared" ref="O17:U17" si="4">SUM(O2:O16)</f>
        <v>1450</v>
      </c>
      <c r="P17" s="3">
        <f t="shared" si="4"/>
        <v>1497</v>
      </c>
      <c r="Q17" s="3">
        <f t="shared" si="4"/>
        <v>1488</v>
      </c>
      <c r="R17" s="3">
        <f t="shared" si="4"/>
        <v>1505</v>
      </c>
      <c r="S17" s="3">
        <f t="shared" si="4"/>
        <v>1519</v>
      </c>
      <c r="T17" s="3">
        <f t="shared" si="4"/>
        <v>1531</v>
      </c>
      <c r="U17" s="3">
        <f t="shared" si="4"/>
        <v>1526</v>
      </c>
      <c r="V17" s="3">
        <f t="shared" ref="V17" si="5">SUM(V2:V16)</f>
        <v>1510</v>
      </c>
      <c r="W17" s="3">
        <f t="shared" ref="W17:AB17" si="6">SUM(W2:W16)</f>
        <v>1496</v>
      </c>
      <c r="X17" s="3">
        <f t="shared" si="6"/>
        <v>1518</v>
      </c>
      <c r="Y17" s="3">
        <f t="shared" si="6"/>
        <v>1439</v>
      </c>
      <c r="Z17" s="3">
        <f t="shared" si="6"/>
        <v>1489</v>
      </c>
      <c r="AA17" s="3">
        <f t="shared" si="6"/>
        <v>1487</v>
      </c>
      <c r="AB17" s="3">
        <f t="shared" si="6"/>
        <v>1573</v>
      </c>
      <c r="AC17" s="3">
        <f t="shared" ref="AC17:AO17" si="7">SUM(AC2:AC16)</f>
        <v>1546</v>
      </c>
      <c r="AD17" s="3">
        <f t="shared" si="7"/>
        <v>1623</v>
      </c>
      <c r="AE17" s="3">
        <f t="shared" si="7"/>
        <v>1553</v>
      </c>
      <c r="AF17" s="3">
        <f t="shared" si="7"/>
        <v>1535</v>
      </c>
      <c r="AG17" s="3">
        <f t="shared" si="7"/>
        <v>1544</v>
      </c>
      <c r="AH17" s="3">
        <f t="shared" ref="AH17:AM17" si="8">SUM(AH2:AH16)</f>
        <v>1568</v>
      </c>
      <c r="AI17" s="3">
        <f t="shared" si="8"/>
        <v>1642</v>
      </c>
      <c r="AJ17" s="3">
        <f t="shared" si="8"/>
        <v>1614</v>
      </c>
      <c r="AK17" s="3">
        <f t="shared" si="8"/>
        <v>1618</v>
      </c>
      <c r="AL17" s="3">
        <f t="shared" si="8"/>
        <v>1605</v>
      </c>
      <c r="AM17" s="3">
        <f t="shared" si="8"/>
        <v>1615</v>
      </c>
      <c r="AN17" s="3">
        <f>SUM(AN2:AN16)</f>
        <v>1591</v>
      </c>
      <c r="AO17" s="10">
        <f t="shared" si="7"/>
        <v>2313</v>
      </c>
      <c r="AP17" s="14">
        <f t="shared" si="0"/>
        <v>0.68785127539991353</v>
      </c>
      <c r="AQ17" s="3" t="s">
        <v>15</v>
      </c>
      <c r="AS17" s="20"/>
      <c r="AT17" s="26">
        <f>SUM(AT2:AT16)</f>
        <v>7741</v>
      </c>
      <c r="AU17" s="26">
        <f>SUM(AU2:AU16)</f>
        <v>255</v>
      </c>
      <c r="AV17" s="26">
        <f>SUM(AV2:AV16)</f>
        <v>406</v>
      </c>
    </row>
    <row r="18" spans="1:48" x14ac:dyDescent="0.25">
      <c r="B18" s="11" t="s">
        <v>20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</row>
    <row r="19" spans="1:48" x14ac:dyDescent="0.25">
      <c r="AO19" s="4"/>
      <c r="AP19" s="4"/>
    </row>
  </sheetData>
  <pageMargins left="0.7" right="0.7" top="0.75" bottom="0.75" header="0.3" footer="0.3"/>
  <pageSetup paperSize="5" scale="4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62A2BDA2A653843B8DBA9B139777239" ma:contentTypeVersion="11" ma:contentTypeDescription="Create a new document." ma:contentTypeScope="" ma:versionID="2ec49077eeff51dc573623614212bd95">
  <xsd:schema xmlns:xsd="http://www.w3.org/2001/XMLSchema" xmlns:xs="http://www.w3.org/2001/XMLSchema" xmlns:p="http://schemas.microsoft.com/office/2006/metadata/properties" xmlns:ns3="3877c7ee-708c-42c9-9ba6-51db460184f4" xmlns:ns4="e4883d1a-748c-4325-949f-7473b2654a44" targetNamespace="http://schemas.microsoft.com/office/2006/metadata/properties" ma:root="true" ma:fieldsID="51ae9ca09c07c1068aaa86664490f002" ns3:_="" ns4:_="">
    <xsd:import namespace="3877c7ee-708c-42c9-9ba6-51db460184f4"/>
    <xsd:import namespace="e4883d1a-748c-4325-949f-7473b2654a4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77c7ee-708c-42c9-9ba6-51db460184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883d1a-748c-4325-949f-7473b2654a4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AC5B0B2-D96F-49A1-85D3-D0952F764281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3877c7ee-708c-42c9-9ba6-51db460184f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e4883d1a-748c-4325-949f-7473b2654a4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1CAB0DD-4F52-4AF8-A3DD-4FDCA8D7A79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1EAA43-C969-4A66-9CAB-DBAEE6B231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77c7ee-708c-42c9-9ba6-51db460184f4"/>
    <ds:schemaRef ds:uri="e4883d1a-748c-4325-949f-7473b2654a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2021</vt:lpstr>
      <vt:lpstr>2022</vt:lpstr>
      <vt:lpstr>2023</vt:lpstr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Andersen, Ryan</dc:creator>
  <cp:lastModifiedBy>Laura Ellis</cp:lastModifiedBy>
  <cp:lastPrinted>2024-10-18T18:02:54Z</cp:lastPrinted>
  <dcterms:created xsi:type="dcterms:W3CDTF">2020-03-24T15:03:10Z</dcterms:created>
  <dcterms:modified xsi:type="dcterms:W3CDTF">2024-10-22T15:10:15Z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0x010100662A2BDA2A653843B8DBA9B139777239</vt:lpwstr>
  </property>
</Properties>
</file>